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1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</sheets>
  <definedNames>
    <definedName name="_xlnm.Print_Area" localSheetId="11">'2019'!$B$2:$L$35</definedName>
  </definedNames>
  <calcPr fullCalcOnLoad="1"/>
</workbook>
</file>

<file path=xl/sharedStrings.xml><?xml version="1.0" encoding="utf-8"?>
<sst xmlns="http://schemas.openxmlformats.org/spreadsheetml/2006/main" count="603" uniqueCount="75">
  <si>
    <t>Distribución de Existencias Bovinas por Categoría - Marzo 2015</t>
  </si>
  <si>
    <t>Provincia</t>
  </si>
  <si>
    <t>Vacas</t>
  </si>
  <si>
    <t>Vaquillonas</t>
  </si>
  <si>
    <t>Novillos</t>
  </si>
  <si>
    <t>Novillitos</t>
  </si>
  <si>
    <t>Terneros</t>
  </si>
  <si>
    <t>Terneras</t>
  </si>
  <si>
    <t>Toros</t>
  </si>
  <si>
    <t>Bueyes</t>
  </si>
  <si>
    <t>BUENOS AIRES</t>
  </si>
  <si>
    <t>CATAMARCA</t>
  </si>
  <si>
    <t>CHACO</t>
  </si>
  <si>
    <t>CHUBUT</t>
  </si>
  <si>
    <t>CORRIENTES</t>
  </si>
  <si>
    <t>FORMOSA</t>
  </si>
  <si>
    <t>JUJUY</t>
  </si>
  <si>
    <t>LA PAMPA</t>
  </si>
  <si>
    <t>LA RIOJA</t>
  </si>
  <si>
    <t>MENDOZA</t>
  </si>
  <si>
    <t>MISIONES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</si>
  <si>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</si>
  <si>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</si>
  <si>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</si>
  <si>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</si>
  <si>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</si>
  <si>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</si>
  <si>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</si>
  <si>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 xml:space="preserve">Total </t>
  </si>
  <si>
    <t>Distribución de Existencias Bovinas por Categoría - Marzo 2016</t>
  </si>
  <si>
    <t>Toritos</t>
  </si>
  <si>
    <t>Distribución de Existencias Bovinas por Categoría - Marzo 2017</t>
  </si>
  <si>
    <t>TOTAL</t>
  </si>
  <si>
    <t>Distribución de Existencias Bovinas por Categoría - Marzo 2018</t>
  </si>
  <si>
    <t>Distribución de Existencias Bovinas por Categoría - Marzo 2019</t>
  </si>
  <si>
    <t>Total general</t>
  </si>
  <si>
    <t>Distribución de Existencias Bovinas por Categoría - Marzo 2008</t>
  </si>
  <si>
    <t>Distribución de Existencias Bovinas por Categoría - Marzo 2009</t>
  </si>
  <si>
    <t>Distribución de Existencias Bovinas por Categoría - Marzo 2010</t>
  </si>
  <si>
    <t>Distribución de Existencias Bovinas por Categoría - Marzo 2011</t>
  </si>
  <si>
    <t>Distribución de Existencias Bovinas por Categoría - Marzo 2012</t>
  </si>
  <si>
    <t>Distribución de Existencias Bovinas por Categoría - Marzo 2013</t>
  </si>
  <si>
    <t>Distribución de Existencias Bovinas por Categoría - Marzo 2014</t>
  </si>
  <si>
    <t>Total</t>
  </si>
  <si>
    <t>CÓRDOBA</t>
  </si>
  <si>
    <t>ENTRE RÍOS</t>
  </si>
  <si>
    <t>NEUQUÉN</t>
  </si>
  <si>
    <t>RÍO NEGRO</t>
  </si>
  <si>
    <t>TUCUMÁN</t>
  </si>
  <si>
    <t>Diferencias de Existencias Bovinas por Categoría - 2019 vs. 2018</t>
  </si>
  <si>
    <t>Stock 2018</t>
  </si>
  <si>
    <t>Diferencia en cabezas</t>
  </si>
  <si>
    <t>Variación %</t>
  </si>
  <si>
    <t>Stock 2008</t>
  </si>
  <si>
    <t>Diferencias de Existencias Bovinas por Categoría - 2009 vs. 2008</t>
  </si>
  <si>
    <t>Elaborado por: SSG - SAGyP, SGA-MPT  Fuente: DNSA - SENASA</t>
  </si>
  <si>
    <t>-</t>
  </si>
  <si>
    <t>Diferencias de Existencias Bovinas por Categoría - 2010 vs. 2009</t>
  </si>
  <si>
    <t>Diferencias de Existencias Bovinas por Categoría - 2011 vs. 2010</t>
  </si>
  <si>
    <t>Stock 2009</t>
  </si>
  <si>
    <t>Stock 2010</t>
  </si>
  <si>
    <t>Diferencias de Existencias Bovinas por Categoría - 2012 vs. 2011</t>
  </si>
  <si>
    <t>Stock 2011</t>
  </si>
  <si>
    <t>Diferencias de Existencias Bovinas por Categoría - 2013 vs. 2012</t>
  </si>
  <si>
    <t>Stock 2012</t>
  </si>
  <si>
    <t>Diferencias de Existencias Bovinas por Categoría - 2014 vs. 2013</t>
  </si>
  <si>
    <t>Stock 2013</t>
  </si>
  <si>
    <t>Diferencias de Existencias Bovinas por Categoría - 2015 vs. 2014</t>
  </si>
  <si>
    <t>Stock 2014</t>
  </si>
  <si>
    <t>Diferencias de Existencias Bovinas por Categoría - 2016 vs. 2015</t>
  </si>
  <si>
    <t>Stock 2015</t>
  </si>
  <si>
    <t>Diferencias de Existencias Bovinas por Categoría - 2017 vs. 2016</t>
  </si>
  <si>
    <t>Stock 2016</t>
  </si>
  <si>
    <t>Diferencias de Existencias Bovinas por Categoría - 2018 vs. 2017</t>
  </si>
  <si>
    <t>Stock 2017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</si>
</sst>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 * #,##0_ ;_ * \-#,##0_ ;_ * &quot;-&quot;??_ ;_ @_ "/>
    <numFmt numFmtId="173" formatCode="0.0%"/>
    <numFmt numFmtId="174" formatCode="#,##0_ ;\-#,##0\ "/>
  </numFmts>
  <fonts count="25">
    <font>
      <sz val="11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sz val="12"/>
      <color indexed="9"/>
      <name val="Century Gothic"/>
      <family val="2"/>
    </font>
    <font>
      <sz val="11"/>
      <color indexed="9"/>
      <name val="Century Gothic"/>
      <family val="2"/>
    </font>
    <font>
      <b/>
      <sz val="11"/>
      <color indexed="9"/>
      <name val="Century Gothic"/>
      <family val="2"/>
    </font>
    <font>
      <sz val="12"/>
      <color indexed="9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72" fontId="2" fillId="24" borderId="0" xfId="46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72" fontId="2" fillId="0" borderId="0" xfId="46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12" borderId="0" xfId="0" applyFont="1" applyFill="1" applyBorder="1" applyAlignment="1">
      <alignment vertical="center"/>
    </xf>
    <xf numFmtId="0" fontId="5" fillId="12" borderId="0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left" vertical="center" wrapText="1"/>
    </xf>
    <xf numFmtId="174" fontId="2" fillId="24" borderId="0" xfId="46" applyNumberFormat="1" applyFont="1" applyFill="1" applyBorder="1" applyAlignment="1">
      <alignment horizontal="left" vertical="center"/>
    </xf>
    <xf numFmtId="172" fontId="6" fillId="12" borderId="0" xfId="46" applyNumberFormat="1" applyFont="1" applyFill="1" applyBorder="1" applyAlignment="1">
      <alignment horizontal="right" vertical="center" wrapText="1"/>
    </xf>
    <xf numFmtId="0" fontId="7" fillId="12" borderId="0" xfId="0" applyFont="1" applyFill="1" applyBorder="1" applyAlignment="1">
      <alignment horizontal="left" vertical="center" wrapText="1"/>
    </xf>
    <xf numFmtId="174" fontId="2" fillId="0" borderId="0" xfId="46" applyNumberFormat="1" applyFont="1" applyFill="1" applyBorder="1" applyAlignment="1">
      <alignment horizontal="center" vertical="center"/>
    </xf>
    <xf numFmtId="173" fontId="1" fillId="0" borderId="0" xfId="52" applyNumberFormat="1" applyFont="1" applyBorder="1" applyAlignment="1">
      <alignment horizontal="center"/>
    </xf>
    <xf numFmtId="3" fontId="6" fillId="12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"/>
  <sheetViews>
    <sheetView showGridLines="0" zoomScale="90" zoomScaleNormal="90" zoomScalePageLayoutView="0" workbookViewId="0" topLeftCell="A1">
      <pane ySplit="3" topLeftCell="BM4" activePane="bottomLeft" state="frozen"/>
      <selection pane="topLeft" activeCell="A1" sqref="A1"/>
      <selection pane="bottomLeft" activeCell="L27" sqref="L27"/>
    </sheetView>
  </sheetViews>
  <sheetFormatPr defaultColWidth="11.421875" defaultRowHeight="15"/>
  <cols>
    <col min="1" max="1" width="3.28125" style="1" customWidth="1"/>
    <col min="2" max="2" width="24.7109375" style="1" customWidth="1"/>
    <col min="3" max="12" width="13.7109375" style="1" customWidth="1"/>
    <col min="13" max="16384" width="11.421875" style="1" customWidth="1"/>
  </cols>
  <sheetData>
    <row r="2" spans="2:12" ht="16.5">
      <c r="B2" s="6" t="s">
        <v>36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6.5"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30</v>
      </c>
      <c r="K3" s="7" t="s">
        <v>9</v>
      </c>
      <c r="L3" s="7" t="s">
        <v>43</v>
      </c>
    </row>
    <row r="4" spans="2:12" ht="16.5">
      <c r="B4" s="9" t="s">
        <v>10</v>
      </c>
      <c r="C4" s="2">
        <v>8198616</v>
      </c>
      <c r="D4" s="2">
        <v>2390868</v>
      </c>
      <c r="E4" s="2">
        <v>1183162</v>
      </c>
      <c r="F4" s="2">
        <v>1403838</v>
      </c>
      <c r="G4" s="2">
        <v>3052897</v>
      </c>
      <c r="H4" s="2">
        <v>3092112</v>
      </c>
      <c r="I4" s="2">
        <v>423563</v>
      </c>
      <c r="J4" s="2">
        <v>0</v>
      </c>
      <c r="K4" s="2">
        <v>254</v>
      </c>
      <c r="L4" s="2">
        <v>19745310</v>
      </c>
    </row>
    <row r="5" spans="2:12" ht="16.5">
      <c r="B5" s="3" t="s">
        <v>11</v>
      </c>
      <c r="C5" s="4">
        <v>104029</v>
      </c>
      <c r="D5" s="4">
        <v>49001</v>
      </c>
      <c r="E5" s="4">
        <v>17415</v>
      </c>
      <c r="F5" s="4">
        <v>19572</v>
      </c>
      <c r="G5" s="4">
        <v>27937</v>
      </c>
      <c r="H5" s="4">
        <v>25215</v>
      </c>
      <c r="I5" s="4">
        <v>8994</v>
      </c>
      <c r="J5" s="4">
        <v>0</v>
      </c>
      <c r="K5" s="4">
        <v>37</v>
      </c>
      <c r="L5" s="4">
        <v>252200</v>
      </c>
    </row>
    <row r="6" spans="2:12" ht="16.5">
      <c r="B6" s="3" t="s">
        <v>12</v>
      </c>
      <c r="C6" s="4">
        <v>1120487</v>
      </c>
      <c r="D6" s="4">
        <v>423610</v>
      </c>
      <c r="E6" s="4">
        <v>191292</v>
      </c>
      <c r="F6" s="4">
        <v>250397</v>
      </c>
      <c r="G6" s="4">
        <v>286460</v>
      </c>
      <c r="H6" s="4">
        <v>282668</v>
      </c>
      <c r="I6" s="4">
        <v>72335</v>
      </c>
      <c r="J6" s="4">
        <v>0</v>
      </c>
      <c r="K6" s="4">
        <v>80</v>
      </c>
      <c r="L6" s="4">
        <v>2627329</v>
      </c>
    </row>
    <row r="7" spans="2:12" ht="16.5">
      <c r="B7" s="3" t="s">
        <v>13</v>
      </c>
      <c r="C7" s="4">
        <v>105850</v>
      </c>
      <c r="D7" s="4">
        <v>26858</v>
      </c>
      <c r="E7" s="4">
        <v>18068</v>
      </c>
      <c r="F7" s="4">
        <v>12216</v>
      </c>
      <c r="G7" s="4">
        <v>41807</v>
      </c>
      <c r="H7" s="4">
        <v>29960</v>
      </c>
      <c r="I7" s="4">
        <v>5976</v>
      </c>
      <c r="J7" s="4">
        <v>0</v>
      </c>
      <c r="K7" s="4">
        <v>1030</v>
      </c>
      <c r="L7" s="4">
        <v>241765</v>
      </c>
    </row>
    <row r="8" spans="2:12" ht="16.5">
      <c r="B8" s="3" t="s">
        <v>44</v>
      </c>
      <c r="C8" s="4">
        <v>2274848</v>
      </c>
      <c r="D8" s="4">
        <v>936861</v>
      </c>
      <c r="E8" s="4">
        <v>523281</v>
      </c>
      <c r="F8" s="4">
        <v>674537</v>
      </c>
      <c r="G8" s="4">
        <v>626652</v>
      </c>
      <c r="H8" s="4">
        <v>632882</v>
      </c>
      <c r="I8" s="4">
        <v>106667</v>
      </c>
      <c r="J8" s="4">
        <v>0</v>
      </c>
      <c r="K8" s="4">
        <v>487</v>
      </c>
      <c r="L8" s="4">
        <v>5776215</v>
      </c>
    </row>
    <row r="9" spans="2:12" ht="16.5">
      <c r="B9" s="3" t="s">
        <v>14</v>
      </c>
      <c r="C9" s="4">
        <v>2287380</v>
      </c>
      <c r="D9" s="4">
        <v>868316</v>
      </c>
      <c r="E9" s="4">
        <v>395195</v>
      </c>
      <c r="F9" s="4">
        <v>383888</v>
      </c>
      <c r="G9" s="4">
        <v>503441</v>
      </c>
      <c r="H9" s="4">
        <v>540255</v>
      </c>
      <c r="I9" s="4">
        <v>111409</v>
      </c>
      <c r="J9" s="4">
        <v>0</v>
      </c>
      <c r="K9" s="4">
        <v>1100</v>
      </c>
      <c r="L9" s="4">
        <v>5090984</v>
      </c>
    </row>
    <row r="10" spans="2:12" ht="16.5">
      <c r="B10" s="3" t="s">
        <v>45</v>
      </c>
      <c r="C10" s="4">
        <v>1802244</v>
      </c>
      <c r="D10" s="4">
        <v>607411</v>
      </c>
      <c r="E10" s="4">
        <v>575503</v>
      </c>
      <c r="F10" s="4">
        <v>406407</v>
      </c>
      <c r="G10" s="4">
        <v>534174</v>
      </c>
      <c r="H10" s="4">
        <v>517823</v>
      </c>
      <c r="I10" s="4">
        <v>99018</v>
      </c>
      <c r="J10" s="4">
        <v>0</v>
      </c>
      <c r="K10" s="4">
        <v>163</v>
      </c>
      <c r="L10" s="4">
        <v>4542743</v>
      </c>
    </row>
    <row r="11" spans="2:12" ht="16.5">
      <c r="B11" s="3" t="s">
        <v>15</v>
      </c>
      <c r="C11" s="4">
        <v>808526</v>
      </c>
      <c r="D11" s="4">
        <v>333661</v>
      </c>
      <c r="E11" s="4">
        <v>92647</v>
      </c>
      <c r="F11" s="4">
        <v>163178</v>
      </c>
      <c r="G11" s="4">
        <v>198083</v>
      </c>
      <c r="H11" s="4">
        <v>190743</v>
      </c>
      <c r="I11" s="4">
        <v>47043</v>
      </c>
      <c r="J11" s="4">
        <v>0</v>
      </c>
      <c r="K11" s="4">
        <v>392</v>
      </c>
      <c r="L11" s="4">
        <v>1834273</v>
      </c>
    </row>
    <row r="12" spans="2:12" ht="16.5">
      <c r="B12" s="3" t="s">
        <v>16</v>
      </c>
      <c r="C12" s="4">
        <v>34992</v>
      </c>
      <c r="D12" s="4">
        <v>15531</v>
      </c>
      <c r="E12" s="4">
        <v>6239</v>
      </c>
      <c r="F12" s="4">
        <v>6954</v>
      </c>
      <c r="G12" s="4">
        <v>9585</v>
      </c>
      <c r="H12" s="4">
        <v>8965</v>
      </c>
      <c r="I12" s="4">
        <v>3138</v>
      </c>
      <c r="J12" s="4">
        <v>0</v>
      </c>
      <c r="K12" s="4">
        <v>61</v>
      </c>
      <c r="L12" s="4">
        <v>85465</v>
      </c>
    </row>
    <row r="13" spans="2:12" ht="16.5">
      <c r="B13" s="3" t="s">
        <v>17</v>
      </c>
      <c r="C13" s="4">
        <v>1404150</v>
      </c>
      <c r="D13" s="4">
        <v>427171</v>
      </c>
      <c r="E13" s="4">
        <v>418575</v>
      </c>
      <c r="F13" s="4">
        <v>600916</v>
      </c>
      <c r="G13" s="4">
        <v>453062</v>
      </c>
      <c r="H13" s="4">
        <v>402100</v>
      </c>
      <c r="I13" s="4">
        <v>74631</v>
      </c>
      <c r="J13" s="4">
        <v>0</v>
      </c>
      <c r="K13" s="4">
        <v>504</v>
      </c>
      <c r="L13" s="4">
        <v>3781109</v>
      </c>
    </row>
    <row r="14" spans="2:12" ht="16.5">
      <c r="B14" s="3" t="s">
        <v>18</v>
      </c>
      <c r="C14" s="4">
        <v>66227</v>
      </c>
      <c r="D14" s="4">
        <v>23500</v>
      </c>
      <c r="E14" s="4">
        <v>3431</v>
      </c>
      <c r="F14" s="4">
        <v>5489</v>
      </c>
      <c r="G14" s="4">
        <v>21162</v>
      </c>
      <c r="H14" s="4">
        <v>19742</v>
      </c>
      <c r="I14" s="4">
        <v>4596</v>
      </c>
      <c r="J14" s="4">
        <v>0</v>
      </c>
      <c r="K14" s="4">
        <v>0</v>
      </c>
      <c r="L14" s="4">
        <v>144147</v>
      </c>
    </row>
    <row r="15" spans="2:12" ht="16.5">
      <c r="B15" s="3" t="s">
        <v>19</v>
      </c>
      <c r="C15" s="4">
        <v>284070</v>
      </c>
      <c r="D15" s="4">
        <v>54400</v>
      </c>
      <c r="E15" s="4">
        <v>14009</v>
      </c>
      <c r="F15" s="4">
        <v>17254</v>
      </c>
      <c r="G15" s="4">
        <v>53859</v>
      </c>
      <c r="H15" s="4">
        <v>60063</v>
      </c>
      <c r="I15" s="4">
        <v>18745</v>
      </c>
      <c r="J15" s="4">
        <v>0</v>
      </c>
      <c r="K15" s="4">
        <v>35</v>
      </c>
      <c r="L15" s="4">
        <v>502435</v>
      </c>
    </row>
    <row r="16" spans="2:12" ht="16.5">
      <c r="B16" s="3" t="s">
        <v>20</v>
      </c>
      <c r="C16" s="4">
        <v>139633</v>
      </c>
      <c r="D16" s="4">
        <v>66632</v>
      </c>
      <c r="E16" s="4">
        <v>35710</v>
      </c>
      <c r="F16" s="4">
        <v>23741</v>
      </c>
      <c r="G16" s="4">
        <v>36798</v>
      </c>
      <c r="H16" s="4">
        <v>35567</v>
      </c>
      <c r="I16" s="4">
        <v>9761</v>
      </c>
      <c r="J16" s="4">
        <v>0</v>
      </c>
      <c r="K16" s="4">
        <v>5390</v>
      </c>
      <c r="L16" s="4">
        <v>353232</v>
      </c>
    </row>
    <row r="17" spans="2:12" ht="16.5">
      <c r="B17" s="3" t="s">
        <v>46</v>
      </c>
      <c r="C17" s="4">
        <v>86357</v>
      </c>
      <c r="D17" s="4">
        <v>27476</v>
      </c>
      <c r="E17" s="4">
        <v>9243</v>
      </c>
      <c r="F17" s="4">
        <v>11005</v>
      </c>
      <c r="G17" s="4">
        <v>18845</v>
      </c>
      <c r="H17" s="4">
        <v>22581</v>
      </c>
      <c r="I17" s="4">
        <v>5794</v>
      </c>
      <c r="J17" s="4">
        <v>0</v>
      </c>
      <c r="K17" s="4">
        <v>387</v>
      </c>
      <c r="L17" s="4">
        <v>181688</v>
      </c>
    </row>
    <row r="18" spans="2:12" ht="16.5">
      <c r="B18" s="3" t="s">
        <v>47</v>
      </c>
      <c r="C18" s="4">
        <v>376107</v>
      </c>
      <c r="D18" s="4">
        <v>77324</v>
      </c>
      <c r="E18" s="4">
        <v>36416</v>
      </c>
      <c r="F18" s="4">
        <v>42446</v>
      </c>
      <c r="G18" s="4">
        <v>93959</v>
      </c>
      <c r="H18" s="4">
        <v>101930</v>
      </c>
      <c r="I18" s="4">
        <v>21100</v>
      </c>
      <c r="J18" s="4">
        <v>0</v>
      </c>
      <c r="K18" s="4">
        <v>240</v>
      </c>
      <c r="L18" s="4">
        <v>749522</v>
      </c>
    </row>
    <row r="19" spans="2:12" ht="16.5">
      <c r="B19" s="3" t="s">
        <v>21</v>
      </c>
      <c r="C19" s="4">
        <v>369249</v>
      </c>
      <c r="D19" s="4">
        <v>201388</v>
      </c>
      <c r="E19" s="4">
        <v>76396</v>
      </c>
      <c r="F19" s="4">
        <v>105277</v>
      </c>
      <c r="G19" s="4">
        <v>96992</v>
      </c>
      <c r="H19" s="4">
        <v>90876</v>
      </c>
      <c r="I19" s="4">
        <v>28745</v>
      </c>
      <c r="J19" s="4">
        <v>0</v>
      </c>
      <c r="K19" s="4">
        <v>6</v>
      </c>
      <c r="L19" s="4">
        <v>968929</v>
      </c>
    </row>
    <row r="20" spans="2:12" ht="16.5">
      <c r="B20" s="3" t="s">
        <v>22</v>
      </c>
      <c r="C20" s="4">
        <v>16890</v>
      </c>
      <c r="D20" s="4">
        <v>6645</v>
      </c>
      <c r="E20" s="4">
        <v>1799</v>
      </c>
      <c r="F20" s="4">
        <v>998</v>
      </c>
      <c r="G20" s="4">
        <v>4572</v>
      </c>
      <c r="H20" s="4">
        <v>2737</v>
      </c>
      <c r="I20" s="4">
        <v>1906</v>
      </c>
      <c r="J20" s="4">
        <v>0</v>
      </c>
      <c r="K20" s="4">
        <v>6</v>
      </c>
      <c r="L20" s="4">
        <v>35553</v>
      </c>
    </row>
    <row r="21" spans="2:12" ht="16.5">
      <c r="B21" s="3" t="s">
        <v>23</v>
      </c>
      <c r="C21" s="4">
        <v>743057</v>
      </c>
      <c r="D21" s="4">
        <v>228293</v>
      </c>
      <c r="E21" s="4">
        <v>148011</v>
      </c>
      <c r="F21" s="4">
        <v>147046</v>
      </c>
      <c r="G21" s="4">
        <v>194609</v>
      </c>
      <c r="H21" s="4">
        <v>180854</v>
      </c>
      <c r="I21" s="4">
        <v>43667</v>
      </c>
      <c r="J21" s="4">
        <v>0</v>
      </c>
      <c r="K21" s="4">
        <v>6</v>
      </c>
      <c r="L21" s="4">
        <v>1685543</v>
      </c>
    </row>
    <row r="22" spans="2:12" ht="16.5">
      <c r="B22" s="3" t="s">
        <v>24</v>
      </c>
      <c r="C22" s="4">
        <v>40679</v>
      </c>
      <c r="D22" s="4">
        <v>11137</v>
      </c>
      <c r="E22" s="4">
        <v>5294</v>
      </c>
      <c r="F22" s="4">
        <v>4685</v>
      </c>
      <c r="G22" s="4">
        <v>10945</v>
      </c>
      <c r="H22" s="4">
        <v>10912</v>
      </c>
      <c r="I22" s="4">
        <v>2159</v>
      </c>
      <c r="J22" s="4">
        <v>0</v>
      </c>
      <c r="K22" s="4">
        <v>6</v>
      </c>
      <c r="L22" s="4">
        <v>85817</v>
      </c>
    </row>
    <row r="23" spans="2:12" ht="16.5">
      <c r="B23" s="3" t="s">
        <v>25</v>
      </c>
      <c r="C23" s="4">
        <v>2790225</v>
      </c>
      <c r="D23" s="4">
        <v>1148232</v>
      </c>
      <c r="E23" s="4">
        <v>913563</v>
      </c>
      <c r="F23" s="4">
        <v>885097</v>
      </c>
      <c r="G23" s="4">
        <v>716471</v>
      </c>
      <c r="H23" s="4">
        <v>735983</v>
      </c>
      <c r="I23" s="4">
        <v>127851</v>
      </c>
      <c r="J23" s="4">
        <v>0</v>
      </c>
      <c r="K23" s="4">
        <v>317</v>
      </c>
      <c r="L23" s="4">
        <v>7317739</v>
      </c>
    </row>
    <row r="24" spans="2:12" ht="16.5">
      <c r="B24" s="3" t="s">
        <v>26</v>
      </c>
      <c r="C24" s="4">
        <v>573379</v>
      </c>
      <c r="D24" s="4">
        <v>246353</v>
      </c>
      <c r="E24" s="4">
        <v>125076</v>
      </c>
      <c r="F24" s="4">
        <v>134309</v>
      </c>
      <c r="G24" s="4">
        <v>136085</v>
      </c>
      <c r="H24" s="4">
        <v>141437</v>
      </c>
      <c r="I24" s="4">
        <v>32416</v>
      </c>
      <c r="J24" s="4">
        <v>0</v>
      </c>
      <c r="K24" s="4">
        <v>40</v>
      </c>
      <c r="L24" s="4">
        <v>1389095</v>
      </c>
    </row>
    <row r="25" spans="2:12" ht="16.5">
      <c r="B25" s="3" t="s">
        <v>27</v>
      </c>
      <c r="C25" s="4">
        <v>18635</v>
      </c>
      <c r="D25" s="4">
        <v>5093</v>
      </c>
      <c r="E25" s="4">
        <v>2600</v>
      </c>
      <c r="F25" s="4">
        <v>2763</v>
      </c>
      <c r="G25" s="4">
        <v>6170</v>
      </c>
      <c r="H25" s="4">
        <v>5777</v>
      </c>
      <c r="I25" s="4">
        <v>1157</v>
      </c>
      <c r="J25" s="4">
        <v>0</v>
      </c>
      <c r="K25" s="4">
        <v>24</v>
      </c>
      <c r="L25" s="4">
        <v>42219</v>
      </c>
    </row>
    <row r="26" spans="2:12" ht="16.5">
      <c r="B26" s="3" t="s">
        <v>48</v>
      </c>
      <c r="C26" s="4">
        <v>66506</v>
      </c>
      <c r="D26" s="4">
        <v>27481</v>
      </c>
      <c r="E26" s="4">
        <v>11624</v>
      </c>
      <c r="F26" s="4">
        <v>10130</v>
      </c>
      <c r="G26" s="4">
        <v>14993</v>
      </c>
      <c r="H26" s="4">
        <v>13784</v>
      </c>
      <c r="I26" s="4">
        <v>5286</v>
      </c>
      <c r="J26" s="4">
        <v>0</v>
      </c>
      <c r="K26" s="4">
        <v>6</v>
      </c>
      <c r="L26" s="4">
        <v>149810</v>
      </c>
    </row>
    <row r="27" spans="2:12" ht="16.5">
      <c r="B27" s="8" t="s">
        <v>28</v>
      </c>
      <c r="C27" s="10">
        <f>SUM(C4:C26)</f>
        <v>23712136</v>
      </c>
      <c r="D27" s="10">
        <f aca="true" t="shared" si="0" ref="D27:L27">SUM(D4:D26)</f>
        <v>8203242</v>
      </c>
      <c r="E27" s="10">
        <f t="shared" si="0"/>
        <v>4804549</v>
      </c>
      <c r="F27" s="10">
        <f t="shared" si="0"/>
        <v>5312143</v>
      </c>
      <c r="G27" s="10">
        <f t="shared" si="0"/>
        <v>7139558</v>
      </c>
      <c r="H27" s="10">
        <f t="shared" si="0"/>
        <v>7144966</v>
      </c>
      <c r="I27" s="10">
        <f t="shared" si="0"/>
        <v>1255957</v>
      </c>
      <c r="J27" s="10">
        <f t="shared" si="0"/>
        <v>0</v>
      </c>
      <c r="K27" s="10">
        <f t="shared" si="0"/>
        <v>10571</v>
      </c>
      <c r="L27" s="10">
        <f t="shared" si="0"/>
        <v>57583122</v>
      </c>
    </row>
    <row r="28" ht="16.5">
      <c r="B28" s="5" t="s">
        <v>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34"/>
  <sheetViews>
    <sheetView showGridLines="0" zoomScale="90" zoomScaleNormal="90" zoomScalePageLayoutView="0" workbookViewId="0" topLeftCell="A1">
      <pane ySplit="9" topLeftCell="BM10" activePane="bottomLeft" state="frozen"/>
      <selection pane="topLeft" activeCell="A1" sqref="A1"/>
      <selection pane="bottomLeft" activeCell="B9" sqref="B9"/>
    </sheetView>
  </sheetViews>
  <sheetFormatPr defaultColWidth="11.421875" defaultRowHeight="15"/>
  <cols>
    <col min="1" max="1" width="3.28125" style="1" customWidth="1"/>
    <col min="2" max="2" width="24.7109375" style="1" customWidth="1"/>
    <col min="3" max="12" width="13.7109375" style="1" customWidth="1"/>
    <col min="13" max="16384" width="11.421875" style="1" customWidth="1"/>
  </cols>
  <sheetData>
    <row r="2" spans="2:12" ht="16.5">
      <c r="B2" s="6" t="s">
        <v>71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7.25">
      <c r="B3" s="11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30</v>
      </c>
      <c r="K3" s="7" t="s">
        <v>9</v>
      </c>
      <c r="L3" s="7" t="s">
        <v>43</v>
      </c>
    </row>
    <row r="4" spans="2:12" ht="16.5">
      <c r="B4" s="1" t="s">
        <v>72</v>
      </c>
      <c r="C4" s="12">
        <f>+'2016'!C4</f>
        <v>22381764</v>
      </c>
      <c r="D4" s="12">
        <f>+'2016'!D4</f>
        <v>7424661</v>
      </c>
      <c r="E4" s="12">
        <f>+'2016'!E4</f>
        <v>2983521</v>
      </c>
      <c r="F4" s="12">
        <f>+'2016'!F4</f>
        <v>4050331</v>
      </c>
      <c r="G4" s="12">
        <f>+'2016'!G4</f>
        <v>6513358</v>
      </c>
      <c r="H4" s="12">
        <f>+'2016'!H4</f>
        <v>6845000</v>
      </c>
      <c r="I4" s="12">
        <f>+'2016'!I4</f>
        <v>1056166</v>
      </c>
      <c r="J4" s="12">
        <f>+'2016'!J4</f>
        <v>162654</v>
      </c>
      <c r="K4" s="12">
        <f>+'2016'!K4</f>
        <v>12381</v>
      </c>
      <c r="L4" s="12">
        <f>+'2016'!L4</f>
        <v>51429836</v>
      </c>
    </row>
    <row r="5" spans="2:12" ht="16.5">
      <c r="B5" s="1" t="s">
        <v>51</v>
      </c>
      <c r="C5" s="12">
        <f>+C33-C4</f>
        <v>980279</v>
      </c>
      <c r="D5" s="12">
        <f>+D33-D4</f>
        <v>341199</v>
      </c>
      <c r="E5" s="12">
        <f aca="true" t="shared" si="0" ref="E5:L5">+E33-E4</f>
        <v>-199911</v>
      </c>
      <c r="F5" s="12">
        <f t="shared" si="0"/>
        <v>-25943</v>
      </c>
      <c r="G5" s="12">
        <f t="shared" si="0"/>
        <v>381253</v>
      </c>
      <c r="H5" s="12">
        <f t="shared" si="0"/>
        <v>388231</v>
      </c>
      <c r="I5" s="12">
        <f t="shared" si="0"/>
        <v>17959</v>
      </c>
      <c r="J5" s="12">
        <f t="shared" si="0"/>
        <v>42164</v>
      </c>
      <c r="K5" s="12">
        <f t="shared" si="0"/>
        <v>-1280</v>
      </c>
      <c r="L5" s="12">
        <f t="shared" si="0"/>
        <v>1923951</v>
      </c>
    </row>
    <row r="6" spans="2:12" ht="16.5">
      <c r="B6" s="1" t="s">
        <v>52</v>
      </c>
      <c r="C6" s="13">
        <f>+C5/C4</f>
        <v>0.043798111712731846</v>
      </c>
      <c r="D6" s="13">
        <f aca="true" t="shared" si="1" ref="D6:L6">+D5/D4</f>
        <v>0.04595482541223094</v>
      </c>
      <c r="E6" s="13">
        <f t="shared" si="1"/>
        <v>-0.06700505878792205</v>
      </c>
      <c r="F6" s="13">
        <f t="shared" si="1"/>
        <v>-0.006405155529264152</v>
      </c>
      <c r="G6" s="13">
        <f t="shared" si="1"/>
        <v>0.058534015787248296</v>
      </c>
      <c r="H6" s="13">
        <f t="shared" si="1"/>
        <v>0.05671745799853908</v>
      </c>
      <c r="I6" s="13">
        <f t="shared" si="1"/>
        <v>0.017003955817551406</v>
      </c>
      <c r="J6" s="13">
        <f t="shared" si="1"/>
        <v>0.2592251035941323</v>
      </c>
      <c r="K6" s="13">
        <f t="shared" si="1"/>
        <v>-0.10338421775300864</v>
      </c>
      <c r="L6" s="13">
        <f t="shared" si="1"/>
        <v>0.03740923848172489</v>
      </c>
    </row>
    <row r="8" spans="2:12" ht="15.75" customHeight="1">
      <c r="B8" s="6" t="s">
        <v>31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17.25">
      <c r="B9" s="11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30</v>
      </c>
      <c r="K9" s="7" t="s">
        <v>9</v>
      </c>
      <c r="L9" s="7" t="s">
        <v>43</v>
      </c>
    </row>
    <row r="10" spans="2:12" ht="16.5">
      <c r="B10" s="9" t="s">
        <v>10</v>
      </c>
      <c r="C10" s="2">
        <v>8125129</v>
      </c>
      <c r="D10" s="2">
        <v>2491497</v>
      </c>
      <c r="E10" s="2">
        <v>607382</v>
      </c>
      <c r="F10" s="2">
        <v>1033367</v>
      </c>
      <c r="G10" s="2">
        <v>2872960</v>
      </c>
      <c r="H10" s="2">
        <v>3055637</v>
      </c>
      <c r="I10" s="2">
        <v>347587</v>
      </c>
      <c r="J10" s="2">
        <v>80212</v>
      </c>
      <c r="K10" s="2">
        <v>1263</v>
      </c>
      <c r="L10" s="2">
        <v>18615034</v>
      </c>
    </row>
    <row r="11" spans="2:12" ht="16.5">
      <c r="B11" s="3" t="s">
        <v>11</v>
      </c>
      <c r="C11" s="4">
        <v>114764</v>
      </c>
      <c r="D11" s="4">
        <v>42653</v>
      </c>
      <c r="E11" s="4">
        <v>13014</v>
      </c>
      <c r="F11" s="4">
        <v>22892</v>
      </c>
      <c r="G11" s="4">
        <v>33177</v>
      </c>
      <c r="H11" s="4">
        <v>29052</v>
      </c>
      <c r="I11" s="4">
        <v>8481</v>
      </c>
      <c r="J11" s="4">
        <v>249</v>
      </c>
      <c r="K11" s="4">
        <v>21</v>
      </c>
      <c r="L11" s="4">
        <v>264303</v>
      </c>
    </row>
    <row r="12" spans="2:12" ht="16.5">
      <c r="B12" s="3" t="s">
        <v>12</v>
      </c>
      <c r="C12" s="4">
        <v>1255385</v>
      </c>
      <c r="D12" s="4">
        <v>372445</v>
      </c>
      <c r="E12" s="4">
        <v>118052</v>
      </c>
      <c r="F12" s="4">
        <v>191134</v>
      </c>
      <c r="G12" s="4">
        <v>318589</v>
      </c>
      <c r="H12" s="4">
        <v>330031</v>
      </c>
      <c r="I12" s="4">
        <v>66571</v>
      </c>
      <c r="J12" s="4">
        <v>18100</v>
      </c>
      <c r="K12" s="4">
        <v>473</v>
      </c>
      <c r="L12" s="4">
        <v>2670780</v>
      </c>
    </row>
    <row r="13" spans="2:12" ht="16.5">
      <c r="B13" s="3" t="s">
        <v>13</v>
      </c>
      <c r="C13" s="4">
        <v>98412</v>
      </c>
      <c r="D13" s="4">
        <v>25544</v>
      </c>
      <c r="E13" s="4">
        <v>8517</v>
      </c>
      <c r="F13" s="4">
        <v>11299</v>
      </c>
      <c r="G13" s="4">
        <v>31440</v>
      </c>
      <c r="H13" s="4">
        <v>36392</v>
      </c>
      <c r="I13" s="4">
        <v>5322</v>
      </c>
      <c r="J13" s="4">
        <v>839</v>
      </c>
      <c r="K13" s="4">
        <v>553</v>
      </c>
      <c r="L13" s="4">
        <v>218318</v>
      </c>
    </row>
    <row r="14" spans="2:12" ht="16.5">
      <c r="B14" s="3" t="s">
        <v>44</v>
      </c>
      <c r="C14" s="4">
        <v>1898643</v>
      </c>
      <c r="D14" s="4">
        <v>808835</v>
      </c>
      <c r="E14" s="4">
        <v>259055</v>
      </c>
      <c r="F14" s="4">
        <v>470593</v>
      </c>
      <c r="G14" s="4">
        <v>603474</v>
      </c>
      <c r="H14" s="4">
        <v>617365</v>
      </c>
      <c r="I14" s="4">
        <v>79431</v>
      </c>
      <c r="J14" s="4">
        <v>17302</v>
      </c>
      <c r="K14" s="4">
        <v>198</v>
      </c>
      <c r="L14" s="4">
        <v>4754896</v>
      </c>
    </row>
    <row r="15" spans="2:12" ht="16.5">
      <c r="B15" s="3" t="s">
        <v>14</v>
      </c>
      <c r="C15" s="4">
        <v>2215736</v>
      </c>
      <c r="D15" s="4">
        <v>775561</v>
      </c>
      <c r="E15" s="4">
        <v>303571</v>
      </c>
      <c r="F15" s="4">
        <v>304326</v>
      </c>
      <c r="G15" s="4">
        <v>481669</v>
      </c>
      <c r="H15" s="4">
        <v>538141</v>
      </c>
      <c r="I15" s="4">
        <v>114991</v>
      </c>
      <c r="J15" s="4">
        <v>1099</v>
      </c>
      <c r="K15" s="4">
        <v>43</v>
      </c>
      <c r="L15" s="4">
        <v>4735137</v>
      </c>
    </row>
    <row r="16" spans="2:12" ht="16.5">
      <c r="B16" s="3" t="s">
        <v>45</v>
      </c>
      <c r="C16" s="4">
        <v>1827303</v>
      </c>
      <c r="D16" s="4">
        <v>565222</v>
      </c>
      <c r="E16" s="4">
        <v>302885</v>
      </c>
      <c r="F16" s="4">
        <v>358104</v>
      </c>
      <c r="G16" s="4">
        <v>512501</v>
      </c>
      <c r="H16" s="4">
        <v>522406</v>
      </c>
      <c r="I16" s="4">
        <v>81775</v>
      </c>
      <c r="J16" s="4">
        <v>17179</v>
      </c>
      <c r="K16" s="4">
        <v>3</v>
      </c>
      <c r="L16" s="4">
        <v>4187378</v>
      </c>
    </row>
    <row r="17" spans="2:12" ht="16.5">
      <c r="B17" s="3" t="s">
        <v>15</v>
      </c>
      <c r="C17" s="4">
        <v>809162</v>
      </c>
      <c r="D17" s="4">
        <v>280151</v>
      </c>
      <c r="E17" s="4">
        <v>71821</v>
      </c>
      <c r="F17" s="4">
        <v>149808</v>
      </c>
      <c r="G17" s="4">
        <v>204165</v>
      </c>
      <c r="H17" s="4">
        <v>197998</v>
      </c>
      <c r="I17" s="4">
        <v>42566</v>
      </c>
      <c r="J17" s="4">
        <v>4992</v>
      </c>
      <c r="K17" s="4">
        <v>380</v>
      </c>
      <c r="L17" s="4">
        <v>1761043</v>
      </c>
    </row>
    <row r="18" spans="2:12" ht="16.5">
      <c r="B18" s="3" t="s">
        <v>16</v>
      </c>
      <c r="C18" s="4">
        <v>47088</v>
      </c>
      <c r="D18" s="4">
        <v>20024</v>
      </c>
      <c r="E18" s="4">
        <v>9060</v>
      </c>
      <c r="F18" s="4">
        <v>9402</v>
      </c>
      <c r="G18" s="4">
        <v>13146</v>
      </c>
      <c r="H18" s="4">
        <v>10904</v>
      </c>
      <c r="I18" s="4">
        <v>3799</v>
      </c>
      <c r="J18" s="4">
        <v>98</v>
      </c>
      <c r="K18" s="4">
        <v>31</v>
      </c>
      <c r="L18" s="4">
        <v>113552</v>
      </c>
    </row>
    <row r="19" spans="2:12" ht="16.5">
      <c r="B19" s="3" t="s">
        <v>17</v>
      </c>
      <c r="C19" s="4">
        <v>1377218</v>
      </c>
      <c r="D19" s="4">
        <v>417154</v>
      </c>
      <c r="E19" s="4">
        <v>271601</v>
      </c>
      <c r="F19" s="4">
        <v>333301</v>
      </c>
      <c r="G19" s="4">
        <v>385546</v>
      </c>
      <c r="H19" s="4">
        <v>382563</v>
      </c>
      <c r="I19" s="4">
        <v>53942</v>
      </c>
      <c r="J19" s="4">
        <v>10250</v>
      </c>
      <c r="K19" s="4">
        <v>79</v>
      </c>
      <c r="L19" s="4">
        <v>3231654</v>
      </c>
    </row>
    <row r="20" spans="2:12" ht="16.5">
      <c r="B20" s="3" t="s">
        <v>18</v>
      </c>
      <c r="C20" s="4">
        <v>84418</v>
      </c>
      <c r="D20" s="4">
        <v>30621</v>
      </c>
      <c r="E20" s="4">
        <v>4818</v>
      </c>
      <c r="F20" s="4">
        <v>12556</v>
      </c>
      <c r="G20" s="4">
        <v>22766</v>
      </c>
      <c r="H20" s="4">
        <v>20621</v>
      </c>
      <c r="I20" s="4">
        <v>5541</v>
      </c>
      <c r="J20" s="4">
        <v>283</v>
      </c>
      <c r="K20" s="4">
        <v>18</v>
      </c>
      <c r="L20" s="4">
        <v>181642</v>
      </c>
    </row>
    <row r="21" spans="2:12" ht="16.5">
      <c r="B21" s="3" t="s">
        <v>19</v>
      </c>
      <c r="C21" s="4">
        <v>239433</v>
      </c>
      <c r="D21" s="4">
        <v>51810</v>
      </c>
      <c r="E21" s="4">
        <v>14739</v>
      </c>
      <c r="F21" s="4">
        <v>17826</v>
      </c>
      <c r="G21" s="4">
        <v>56598</v>
      </c>
      <c r="H21" s="4">
        <v>58845</v>
      </c>
      <c r="I21" s="4">
        <v>15110</v>
      </c>
      <c r="J21" s="4">
        <v>1666</v>
      </c>
      <c r="K21" s="4">
        <v>16</v>
      </c>
      <c r="L21" s="4">
        <v>456043</v>
      </c>
    </row>
    <row r="22" spans="2:12" ht="16.5">
      <c r="B22" s="3" t="s">
        <v>20</v>
      </c>
      <c r="C22" s="4">
        <v>192656</v>
      </c>
      <c r="D22" s="4">
        <v>75840</v>
      </c>
      <c r="E22" s="4">
        <v>24260</v>
      </c>
      <c r="F22" s="4">
        <v>36568</v>
      </c>
      <c r="G22" s="4">
        <v>40550</v>
      </c>
      <c r="H22" s="4">
        <v>43726</v>
      </c>
      <c r="I22" s="4">
        <v>10381</v>
      </c>
      <c r="J22" s="4">
        <v>688</v>
      </c>
      <c r="K22" s="4">
        <v>6073</v>
      </c>
      <c r="L22" s="4">
        <v>430742</v>
      </c>
    </row>
    <row r="23" spans="2:12" ht="16.5">
      <c r="B23" s="3" t="s">
        <v>46</v>
      </c>
      <c r="C23" s="4">
        <v>109734</v>
      </c>
      <c r="D23" s="4">
        <v>30418</v>
      </c>
      <c r="E23" s="4">
        <v>5979</v>
      </c>
      <c r="F23" s="4">
        <v>9582</v>
      </c>
      <c r="G23" s="4">
        <v>18767</v>
      </c>
      <c r="H23" s="4">
        <v>28603</v>
      </c>
      <c r="I23" s="4">
        <v>6778</v>
      </c>
      <c r="J23" s="4">
        <v>995</v>
      </c>
      <c r="K23" s="4">
        <v>638</v>
      </c>
      <c r="L23" s="4">
        <v>211494</v>
      </c>
    </row>
    <row r="24" spans="2:12" ht="16.5">
      <c r="B24" s="3" t="s">
        <v>47</v>
      </c>
      <c r="C24" s="4">
        <v>320033</v>
      </c>
      <c r="D24" s="4">
        <v>70784</v>
      </c>
      <c r="E24" s="4">
        <v>12876</v>
      </c>
      <c r="F24" s="4">
        <v>27029</v>
      </c>
      <c r="G24" s="4">
        <v>73253</v>
      </c>
      <c r="H24" s="4">
        <v>100905</v>
      </c>
      <c r="I24" s="4">
        <v>15855</v>
      </c>
      <c r="J24" s="4">
        <v>4127</v>
      </c>
      <c r="K24" s="4">
        <v>206</v>
      </c>
      <c r="L24" s="4">
        <v>625068</v>
      </c>
    </row>
    <row r="25" spans="2:12" ht="16.5">
      <c r="B25" s="3" t="s">
        <v>21</v>
      </c>
      <c r="C25" s="4">
        <v>492017</v>
      </c>
      <c r="D25" s="4">
        <v>219382</v>
      </c>
      <c r="E25" s="4">
        <v>85563</v>
      </c>
      <c r="F25" s="4">
        <v>108795</v>
      </c>
      <c r="G25" s="4">
        <v>141508</v>
      </c>
      <c r="H25" s="4">
        <v>139464</v>
      </c>
      <c r="I25" s="4">
        <v>31007</v>
      </c>
      <c r="J25" s="4">
        <v>9822</v>
      </c>
      <c r="K25" s="4">
        <v>265</v>
      </c>
      <c r="L25" s="4">
        <v>1227823</v>
      </c>
    </row>
    <row r="26" spans="2:12" ht="16.5">
      <c r="B26" s="3" t="s">
        <v>22</v>
      </c>
      <c r="C26" s="4">
        <v>18252</v>
      </c>
      <c r="D26" s="4">
        <v>5567</v>
      </c>
      <c r="E26" s="4">
        <v>3009</v>
      </c>
      <c r="F26" s="4">
        <v>2296</v>
      </c>
      <c r="G26" s="4">
        <v>5689</v>
      </c>
      <c r="H26" s="4">
        <v>5078</v>
      </c>
      <c r="I26" s="4">
        <v>1410</v>
      </c>
      <c r="J26" s="4">
        <v>63</v>
      </c>
      <c r="K26" s="4">
        <v>0</v>
      </c>
      <c r="L26" s="4">
        <v>41364</v>
      </c>
    </row>
    <row r="27" spans="2:12" ht="16.5">
      <c r="B27" s="3" t="s">
        <v>23</v>
      </c>
      <c r="C27" s="4">
        <v>763292</v>
      </c>
      <c r="D27" s="4">
        <v>257423</v>
      </c>
      <c r="E27" s="4">
        <v>85769</v>
      </c>
      <c r="F27" s="4">
        <v>128373</v>
      </c>
      <c r="G27" s="4">
        <v>165280</v>
      </c>
      <c r="H27" s="4">
        <v>174811</v>
      </c>
      <c r="I27" s="4">
        <v>36793</v>
      </c>
      <c r="J27" s="4">
        <v>9701</v>
      </c>
      <c r="K27" s="4">
        <v>190</v>
      </c>
      <c r="L27" s="4">
        <v>1621632</v>
      </c>
    </row>
    <row r="28" spans="2:12" ht="16.5">
      <c r="B28" s="3" t="s">
        <v>24</v>
      </c>
      <c r="C28" s="4">
        <v>52813</v>
      </c>
      <c r="D28" s="4">
        <v>11890</v>
      </c>
      <c r="E28" s="4">
        <v>3646</v>
      </c>
      <c r="F28" s="4">
        <v>3135</v>
      </c>
      <c r="G28" s="4">
        <v>8421</v>
      </c>
      <c r="H28" s="4">
        <v>15853</v>
      </c>
      <c r="I28" s="4">
        <v>2934</v>
      </c>
      <c r="J28" s="4">
        <v>377</v>
      </c>
      <c r="K28" s="4">
        <v>12</v>
      </c>
      <c r="L28" s="4">
        <v>99081</v>
      </c>
    </row>
    <row r="29" spans="2:12" ht="16.5">
      <c r="B29" s="3" t="s">
        <v>25</v>
      </c>
      <c r="C29" s="4">
        <v>2556162</v>
      </c>
      <c r="D29" s="4">
        <v>918837</v>
      </c>
      <c r="E29" s="4">
        <v>460674</v>
      </c>
      <c r="F29" s="4">
        <v>632878</v>
      </c>
      <c r="G29" s="4">
        <v>680857</v>
      </c>
      <c r="H29" s="4">
        <v>713161</v>
      </c>
      <c r="I29" s="4">
        <v>103421</v>
      </c>
      <c r="J29" s="4">
        <v>18266</v>
      </c>
      <c r="K29" s="4">
        <v>187</v>
      </c>
      <c r="L29" s="4">
        <v>6084443</v>
      </c>
    </row>
    <row r="30" spans="2:12" ht="16.5">
      <c r="B30" s="3" t="s">
        <v>26</v>
      </c>
      <c r="C30" s="4">
        <v>676020</v>
      </c>
      <c r="D30" s="4">
        <v>256968</v>
      </c>
      <c r="E30" s="4">
        <v>103083</v>
      </c>
      <c r="F30" s="4">
        <v>146031</v>
      </c>
      <c r="G30" s="4">
        <v>194421</v>
      </c>
      <c r="H30" s="4">
        <v>186631</v>
      </c>
      <c r="I30" s="4">
        <v>34476</v>
      </c>
      <c r="J30" s="4">
        <v>6523</v>
      </c>
      <c r="K30" s="4">
        <v>102</v>
      </c>
      <c r="L30" s="4">
        <v>1604255</v>
      </c>
    </row>
    <row r="31" spans="2:12" ht="16.5">
      <c r="B31" s="3" t="s">
        <v>27</v>
      </c>
      <c r="C31" s="4">
        <v>21113</v>
      </c>
      <c r="D31" s="4">
        <v>4962</v>
      </c>
      <c r="E31" s="4">
        <v>1876</v>
      </c>
      <c r="F31" s="4">
        <v>1484</v>
      </c>
      <c r="G31" s="4">
        <v>5945</v>
      </c>
      <c r="H31" s="4">
        <v>7168</v>
      </c>
      <c r="I31" s="4">
        <v>1260</v>
      </c>
      <c r="J31" s="4">
        <v>133</v>
      </c>
      <c r="K31" s="4">
        <v>160</v>
      </c>
      <c r="L31" s="4">
        <v>44101</v>
      </c>
    </row>
    <row r="32" spans="2:12" ht="16.5">
      <c r="B32" s="3" t="s">
        <v>48</v>
      </c>
      <c r="C32" s="4">
        <v>67254</v>
      </c>
      <c r="D32" s="4">
        <v>32269</v>
      </c>
      <c r="E32" s="4">
        <v>12359</v>
      </c>
      <c r="F32" s="4">
        <v>13607</v>
      </c>
      <c r="G32" s="4">
        <v>23888</v>
      </c>
      <c r="H32" s="4">
        <v>17876</v>
      </c>
      <c r="I32" s="4">
        <v>4692</v>
      </c>
      <c r="J32" s="4">
        <v>1854</v>
      </c>
      <c r="K32" s="4">
        <v>190</v>
      </c>
      <c r="L32" s="4">
        <v>173989</v>
      </c>
    </row>
    <row r="33" spans="2:12" ht="16.5">
      <c r="B33" s="8" t="s">
        <v>32</v>
      </c>
      <c r="C33" s="14">
        <v>23362043</v>
      </c>
      <c r="D33" s="14">
        <v>7765860</v>
      </c>
      <c r="E33" s="14">
        <v>2783610</v>
      </c>
      <c r="F33" s="14">
        <v>4024388</v>
      </c>
      <c r="G33" s="14">
        <v>6894611</v>
      </c>
      <c r="H33" s="14">
        <v>7233231</v>
      </c>
      <c r="I33" s="14">
        <v>1074125</v>
      </c>
      <c r="J33" s="14">
        <v>204818</v>
      </c>
      <c r="K33" s="14">
        <v>11101</v>
      </c>
      <c r="L33" s="14">
        <v>53353787</v>
      </c>
    </row>
    <row r="34" ht="16.5">
      <c r="B34" s="5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34"/>
  <sheetViews>
    <sheetView showGridLines="0" zoomScale="90" zoomScaleNormal="90" zoomScalePageLayoutView="0" workbookViewId="0" topLeftCell="A1">
      <pane ySplit="9" topLeftCell="BM10" activePane="bottomLeft" state="frozen"/>
      <selection pane="topLeft" activeCell="A1" sqref="A1"/>
      <selection pane="bottomLeft" activeCell="D17" sqref="D17"/>
    </sheetView>
  </sheetViews>
  <sheetFormatPr defaultColWidth="11.421875" defaultRowHeight="15"/>
  <cols>
    <col min="1" max="1" width="3.28125" style="1" customWidth="1"/>
    <col min="2" max="2" width="24.7109375" style="1" customWidth="1"/>
    <col min="3" max="12" width="13.7109375" style="1" customWidth="1"/>
    <col min="13" max="16384" width="11.421875" style="1" customWidth="1"/>
  </cols>
  <sheetData>
    <row r="2" spans="2:12" ht="16.5">
      <c r="B2" s="6" t="s">
        <v>73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7.25">
      <c r="B3" s="11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30</v>
      </c>
      <c r="K3" s="7" t="s">
        <v>9</v>
      </c>
      <c r="L3" s="7" t="s">
        <v>43</v>
      </c>
    </row>
    <row r="4" spans="2:12" ht="16.5">
      <c r="B4" s="1" t="s">
        <v>74</v>
      </c>
      <c r="C4" s="12">
        <f>+'2017'!C4</f>
        <v>22381764</v>
      </c>
      <c r="D4" s="12">
        <f>+'2017'!D4</f>
        <v>7424661</v>
      </c>
      <c r="E4" s="12">
        <f>+'2017'!E4</f>
        <v>2983521</v>
      </c>
      <c r="F4" s="12">
        <f>+'2017'!F4</f>
        <v>4050331</v>
      </c>
      <c r="G4" s="12">
        <f>+'2017'!G4</f>
        <v>6513358</v>
      </c>
      <c r="H4" s="12">
        <f>+'2017'!H4</f>
        <v>6845000</v>
      </c>
      <c r="I4" s="12">
        <f>+'2017'!I4</f>
        <v>1056166</v>
      </c>
      <c r="J4" s="12">
        <f>+'2017'!J4</f>
        <v>162654</v>
      </c>
      <c r="K4" s="12">
        <f>+'2017'!K4</f>
        <v>12381</v>
      </c>
      <c r="L4" s="12">
        <f>+'2017'!L4</f>
        <v>51429836</v>
      </c>
    </row>
    <row r="5" spans="2:12" ht="16.5">
      <c r="B5" s="1" t="s">
        <v>51</v>
      </c>
      <c r="C5" s="12">
        <f>+C33-C4</f>
        <v>1379757</v>
      </c>
      <c r="D5" s="12">
        <f>+D33-D4</f>
        <v>126233</v>
      </c>
      <c r="E5" s="12">
        <f aca="true" t="shared" si="0" ref="E5:L5">+E33-E4</f>
        <v>-291741</v>
      </c>
      <c r="F5" s="12">
        <f t="shared" si="0"/>
        <v>-70218</v>
      </c>
      <c r="G5" s="12">
        <f t="shared" si="0"/>
        <v>635677</v>
      </c>
      <c r="H5" s="12">
        <f t="shared" si="0"/>
        <v>623772</v>
      </c>
      <c r="I5" s="12">
        <f t="shared" si="0"/>
        <v>22211</v>
      </c>
      <c r="J5" s="12">
        <f t="shared" si="0"/>
        <v>75817</v>
      </c>
      <c r="K5" s="12">
        <f t="shared" si="0"/>
        <v>-2225</v>
      </c>
      <c r="L5" s="12">
        <f t="shared" si="0"/>
        <v>2499283</v>
      </c>
    </row>
    <row r="6" spans="2:12" ht="16.5">
      <c r="B6" s="1" t="s">
        <v>52</v>
      </c>
      <c r="C6" s="13">
        <f>+C5/C4</f>
        <v>0.061646481483765087</v>
      </c>
      <c r="D6" s="13">
        <f aca="true" t="shared" si="1" ref="D6:L6">+D5/D4</f>
        <v>0.0170018536873266</v>
      </c>
      <c r="E6" s="13">
        <f t="shared" si="1"/>
        <v>-0.0977841282162921</v>
      </c>
      <c r="F6" s="13">
        <f t="shared" si="1"/>
        <v>-0.017336360904824814</v>
      </c>
      <c r="G6" s="13">
        <f t="shared" si="1"/>
        <v>0.0975958944679534</v>
      </c>
      <c r="H6" s="13">
        <f t="shared" si="1"/>
        <v>0.09112812271731191</v>
      </c>
      <c r="I6" s="13">
        <f t="shared" si="1"/>
        <v>0.021029838112569425</v>
      </c>
      <c r="J6" s="13">
        <f t="shared" si="1"/>
        <v>0.4661244113271115</v>
      </c>
      <c r="K6" s="13">
        <f t="shared" si="1"/>
        <v>-0.17971084726597206</v>
      </c>
      <c r="L6" s="13">
        <f t="shared" si="1"/>
        <v>0.04859597452342644</v>
      </c>
    </row>
    <row r="8" spans="2:12" ht="15.75" customHeight="1">
      <c r="B8" s="6" t="s">
        <v>33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17.25">
      <c r="B9" s="11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30</v>
      </c>
      <c r="K9" s="7" t="s">
        <v>9</v>
      </c>
      <c r="L9" s="7" t="s">
        <v>43</v>
      </c>
    </row>
    <row r="10" spans="2:12" ht="16.5">
      <c r="B10" s="9" t="s">
        <v>10</v>
      </c>
      <c r="C10" s="2">
        <v>8338961</v>
      </c>
      <c r="D10" s="2">
        <v>2373963</v>
      </c>
      <c r="E10" s="2">
        <v>624010</v>
      </c>
      <c r="F10" s="2">
        <v>1002070</v>
      </c>
      <c r="G10" s="2">
        <v>2946700</v>
      </c>
      <c r="H10" s="2">
        <v>3124291</v>
      </c>
      <c r="I10" s="2">
        <v>349034</v>
      </c>
      <c r="J10" s="2">
        <v>85556</v>
      </c>
      <c r="K10" s="2">
        <v>942</v>
      </c>
      <c r="L10" s="2">
        <v>18845527</v>
      </c>
    </row>
    <row r="11" spans="2:12" ht="16.5">
      <c r="B11" s="3" t="s">
        <v>11</v>
      </c>
      <c r="C11" s="4">
        <v>120633</v>
      </c>
      <c r="D11" s="4">
        <v>47153</v>
      </c>
      <c r="E11" s="4">
        <v>12232</v>
      </c>
      <c r="F11" s="4">
        <v>27215</v>
      </c>
      <c r="G11" s="4">
        <v>38395</v>
      </c>
      <c r="H11" s="4">
        <v>30839</v>
      </c>
      <c r="I11" s="4">
        <v>8524</v>
      </c>
      <c r="J11" s="4">
        <v>173</v>
      </c>
      <c r="K11" s="4">
        <v>13</v>
      </c>
      <c r="L11" s="4">
        <v>285177</v>
      </c>
    </row>
    <row r="12" spans="2:12" ht="16.5">
      <c r="B12" s="3" t="s">
        <v>12</v>
      </c>
      <c r="C12" s="4">
        <v>1277244</v>
      </c>
      <c r="D12" s="4">
        <v>351548</v>
      </c>
      <c r="E12" s="4">
        <v>117451</v>
      </c>
      <c r="F12" s="4">
        <v>167850</v>
      </c>
      <c r="G12" s="4">
        <v>323885</v>
      </c>
      <c r="H12" s="4">
        <v>336171</v>
      </c>
      <c r="I12" s="4">
        <v>67747</v>
      </c>
      <c r="J12" s="4">
        <v>20633</v>
      </c>
      <c r="K12" s="4">
        <v>199</v>
      </c>
      <c r="L12" s="4">
        <v>2662728</v>
      </c>
    </row>
    <row r="13" spans="2:12" ht="16.5">
      <c r="B13" s="3" t="s">
        <v>13</v>
      </c>
      <c r="C13" s="4">
        <v>99281</v>
      </c>
      <c r="D13" s="4">
        <v>25875</v>
      </c>
      <c r="E13" s="4">
        <v>8308</v>
      </c>
      <c r="F13" s="4">
        <v>10315</v>
      </c>
      <c r="G13" s="4">
        <v>33395</v>
      </c>
      <c r="H13" s="4">
        <v>37243</v>
      </c>
      <c r="I13" s="4">
        <v>5292</v>
      </c>
      <c r="J13" s="4">
        <v>763</v>
      </c>
      <c r="K13" s="4">
        <v>492</v>
      </c>
      <c r="L13" s="4">
        <v>220964</v>
      </c>
    </row>
    <row r="14" spans="2:12" ht="16.5">
      <c r="B14" s="3" t="s">
        <v>44</v>
      </c>
      <c r="C14" s="4">
        <v>1936914</v>
      </c>
      <c r="D14" s="4">
        <v>799485</v>
      </c>
      <c r="E14" s="4">
        <v>257657</v>
      </c>
      <c r="F14" s="4">
        <v>479211</v>
      </c>
      <c r="G14" s="4">
        <v>657207</v>
      </c>
      <c r="H14" s="4">
        <v>663377</v>
      </c>
      <c r="I14" s="4">
        <v>80750</v>
      </c>
      <c r="J14" s="4">
        <v>20573</v>
      </c>
      <c r="K14" s="4">
        <v>229</v>
      </c>
      <c r="L14" s="4">
        <v>4895403</v>
      </c>
    </row>
    <row r="15" spans="2:12" ht="16.5">
      <c r="B15" s="3" t="s">
        <v>14</v>
      </c>
      <c r="C15" s="4">
        <v>2188541</v>
      </c>
      <c r="D15" s="4">
        <v>743736</v>
      </c>
      <c r="E15" s="4">
        <v>247230</v>
      </c>
      <c r="F15" s="4">
        <v>284419</v>
      </c>
      <c r="G15" s="4">
        <v>466494</v>
      </c>
      <c r="H15" s="4">
        <v>525029</v>
      </c>
      <c r="I15" s="4">
        <v>115108</v>
      </c>
      <c r="J15" s="4">
        <v>3555</v>
      </c>
      <c r="K15" s="4">
        <v>9</v>
      </c>
      <c r="L15" s="4">
        <v>4574121</v>
      </c>
    </row>
    <row r="16" spans="2:12" ht="16.5">
      <c r="B16" s="3" t="s">
        <v>45</v>
      </c>
      <c r="C16" s="4">
        <v>1854757</v>
      </c>
      <c r="D16" s="4">
        <v>564216</v>
      </c>
      <c r="E16" s="4">
        <v>314273</v>
      </c>
      <c r="F16" s="4">
        <v>358157</v>
      </c>
      <c r="G16" s="4">
        <v>523762</v>
      </c>
      <c r="H16" s="4">
        <v>532522</v>
      </c>
      <c r="I16" s="4">
        <v>82460</v>
      </c>
      <c r="J16" s="4">
        <v>20033</v>
      </c>
      <c r="K16" s="4">
        <v>3</v>
      </c>
      <c r="L16" s="4">
        <v>4250183</v>
      </c>
    </row>
    <row r="17" spans="2:12" ht="16.5">
      <c r="B17" s="3" t="s">
        <v>15</v>
      </c>
      <c r="C17" s="4">
        <v>804287</v>
      </c>
      <c r="D17" s="4">
        <v>270611</v>
      </c>
      <c r="E17" s="4">
        <v>66263</v>
      </c>
      <c r="F17" s="4">
        <v>148570</v>
      </c>
      <c r="G17" s="4">
        <v>205110</v>
      </c>
      <c r="H17" s="4">
        <v>200789</v>
      </c>
      <c r="I17" s="4">
        <v>43148</v>
      </c>
      <c r="J17" s="4">
        <v>5701</v>
      </c>
      <c r="K17" s="4">
        <v>296</v>
      </c>
      <c r="L17" s="4">
        <v>1744775</v>
      </c>
    </row>
    <row r="18" spans="2:12" ht="16.5">
      <c r="B18" s="3" t="s">
        <v>16</v>
      </c>
      <c r="C18" s="4">
        <v>47450</v>
      </c>
      <c r="D18" s="4">
        <v>19644</v>
      </c>
      <c r="E18" s="4">
        <v>8975</v>
      </c>
      <c r="F18" s="4">
        <v>9569</v>
      </c>
      <c r="G18" s="4">
        <v>14332</v>
      </c>
      <c r="H18" s="4">
        <v>11934</v>
      </c>
      <c r="I18" s="4">
        <v>3796</v>
      </c>
      <c r="J18" s="4">
        <v>286</v>
      </c>
      <c r="K18" s="4">
        <v>37</v>
      </c>
      <c r="L18" s="4">
        <v>116023</v>
      </c>
    </row>
    <row r="19" spans="2:12" ht="16.5">
      <c r="B19" s="3" t="s">
        <v>17</v>
      </c>
      <c r="C19" s="4">
        <v>1433979</v>
      </c>
      <c r="D19" s="4">
        <v>399412</v>
      </c>
      <c r="E19" s="4">
        <v>283261</v>
      </c>
      <c r="F19" s="4">
        <v>314333</v>
      </c>
      <c r="G19" s="4">
        <v>401357</v>
      </c>
      <c r="H19" s="4">
        <v>402162</v>
      </c>
      <c r="I19" s="4">
        <v>53932</v>
      </c>
      <c r="J19" s="4">
        <v>13441</v>
      </c>
      <c r="K19" s="4">
        <v>683</v>
      </c>
      <c r="L19" s="4">
        <v>3302560</v>
      </c>
    </row>
    <row r="20" spans="2:12" ht="16.5">
      <c r="B20" s="3" t="s">
        <v>18</v>
      </c>
      <c r="C20" s="4">
        <v>89062</v>
      </c>
      <c r="D20" s="4">
        <v>32285</v>
      </c>
      <c r="E20" s="4">
        <v>4717</v>
      </c>
      <c r="F20" s="4">
        <v>11664</v>
      </c>
      <c r="G20" s="4">
        <v>19034</v>
      </c>
      <c r="H20" s="4">
        <v>20038</v>
      </c>
      <c r="I20" s="4">
        <v>5454</v>
      </c>
      <c r="J20" s="4">
        <v>311</v>
      </c>
      <c r="K20" s="4">
        <v>14</v>
      </c>
      <c r="L20" s="4">
        <v>182579</v>
      </c>
    </row>
    <row r="21" spans="2:12" ht="16.5">
      <c r="B21" s="3" t="s">
        <v>19</v>
      </c>
      <c r="C21" s="4">
        <v>258504</v>
      </c>
      <c r="D21" s="4">
        <v>54001</v>
      </c>
      <c r="E21" s="4">
        <v>16607</v>
      </c>
      <c r="F21" s="4">
        <v>18172</v>
      </c>
      <c r="G21" s="4">
        <v>60828</v>
      </c>
      <c r="H21" s="4">
        <v>64128</v>
      </c>
      <c r="I21" s="4">
        <v>15927</v>
      </c>
      <c r="J21" s="4">
        <v>2051</v>
      </c>
      <c r="K21" s="4">
        <v>66</v>
      </c>
      <c r="L21" s="4">
        <v>490284</v>
      </c>
    </row>
    <row r="22" spans="2:12" ht="16.5">
      <c r="B22" s="3" t="s">
        <v>20</v>
      </c>
      <c r="C22" s="4">
        <v>189238</v>
      </c>
      <c r="D22" s="4">
        <v>70269</v>
      </c>
      <c r="E22" s="4">
        <v>19923</v>
      </c>
      <c r="F22" s="4">
        <v>38267</v>
      </c>
      <c r="G22" s="4">
        <v>38578</v>
      </c>
      <c r="H22" s="4">
        <v>42562</v>
      </c>
      <c r="I22" s="4">
        <v>10121</v>
      </c>
      <c r="J22" s="4">
        <v>929</v>
      </c>
      <c r="K22" s="4">
        <v>5670</v>
      </c>
      <c r="L22" s="4">
        <v>415557</v>
      </c>
    </row>
    <row r="23" spans="2:12" ht="16.5">
      <c r="B23" s="3" t="s">
        <v>46</v>
      </c>
      <c r="C23" s="4">
        <v>102457</v>
      </c>
      <c r="D23" s="4">
        <v>25378</v>
      </c>
      <c r="E23" s="4">
        <v>3412</v>
      </c>
      <c r="F23" s="4">
        <v>9189</v>
      </c>
      <c r="G23" s="4">
        <v>18789</v>
      </c>
      <c r="H23" s="4">
        <v>27200</v>
      </c>
      <c r="I23" s="4">
        <v>6045</v>
      </c>
      <c r="J23" s="4">
        <v>965</v>
      </c>
      <c r="K23" s="4">
        <v>438</v>
      </c>
      <c r="L23" s="4">
        <v>193873</v>
      </c>
    </row>
    <row r="24" spans="2:12" ht="16.5">
      <c r="B24" s="3" t="s">
        <v>47</v>
      </c>
      <c r="C24" s="4">
        <v>322331</v>
      </c>
      <c r="D24" s="4">
        <v>65975</v>
      </c>
      <c r="E24" s="4">
        <v>10043</v>
      </c>
      <c r="F24" s="4">
        <v>23065</v>
      </c>
      <c r="G24" s="4">
        <v>78916</v>
      </c>
      <c r="H24" s="4">
        <v>101691</v>
      </c>
      <c r="I24" s="4">
        <v>15324</v>
      </c>
      <c r="J24" s="4">
        <v>6301</v>
      </c>
      <c r="K24" s="4">
        <v>80</v>
      </c>
      <c r="L24" s="4">
        <v>623726</v>
      </c>
    </row>
    <row r="25" spans="2:12" ht="16.5">
      <c r="B25" s="3" t="s">
        <v>21</v>
      </c>
      <c r="C25" s="4">
        <v>515843</v>
      </c>
      <c r="D25" s="4">
        <v>232666</v>
      </c>
      <c r="E25" s="4">
        <v>95750</v>
      </c>
      <c r="F25" s="4">
        <v>132093</v>
      </c>
      <c r="G25" s="4">
        <v>169037</v>
      </c>
      <c r="H25" s="4">
        <v>161015</v>
      </c>
      <c r="I25" s="4">
        <v>31200</v>
      </c>
      <c r="J25" s="4">
        <v>10649</v>
      </c>
      <c r="K25" s="4">
        <v>216</v>
      </c>
      <c r="L25" s="4">
        <v>1348469</v>
      </c>
    </row>
    <row r="26" spans="2:12" ht="16.5">
      <c r="B26" s="3" t="s">
        <v>22</v>
      </c>
      <c r="C26" s="4">
        <v>19960</v>
      </c>
      <c r="D26" s="4">
        <v>6427</v>
      </c>
      <c r="E26" s="4">
        <v>3143</v>
      </c>
      <c r="F26" s="4">
        <v>3465</v>
      </c>
      <c r="G26" s="4">
        <v>5206</v>
      </c>
      <c r="H26" s="4">
        <v>5307</v>
      </c>
      <c r="I26" s="4">
        <v>1591</v>
      </c>
      <c r="J26" s="4">
        <v>27</v>
      </c>
      <c r="K26" s="4">
        <v>0</v>
      </c>
      <c r="L26" s="4">
        <v>45126</v>
      </c>
    </row>
    <row r="27" spans="2:12" ht="16.5">
      <c r="B27" s="3" t="s">
        <v>23</v>
      </c>
      <c r="C27" s="4">
        <v>784877</v>
      </c>
      <c r="D27" s="4">
        <v>258211</v>
      </c>
      <c r="E27" s="4">
        <v>92490</v>
      </c>
      <c r="F27" s="4">
        <v>132120</v>
      </c>
      <c r="G27" s="4">
        <v>182699</v>
      </c>
      <c r="H27" s="4">
        <v>187453</v>
      </c>
      <c r="I27" s="4">
        <v>36841</v>
      </c>
      <c r="J27" s="4">
        <v>12096</v>
      </c>
      <c r="K27" s="4">
        <v>155</v>
      </c>
      <c r="L27" s="4">
        <v>1686942</v>
      </c>
    </row>
    <row r="28" spans="2:12" ht="16.5">
      <c r="B28" s="3" t="s">
        <v>24</v>
      </c>
      <c r="C28" s="4">
        <v>54660</v>
      </c>
      <c r="D28" s="4">
        <v>14946</v>
      </c>
      <c r="E28" s="4">
        <v>3638</v>
      </c>
      <c r="F28" s="4">
        <v>3984</v>
      </c>
      <c r="G28" s="4">
        <v>8435</v>
      </c>
      <c r="H28" s="4">
        <v>13568</v>
      </c>
      <c r="I28" s="4">
        <v>2951</v>
      </c>
      <c r="J28" s="4">
        <v>423</v>
      </c>
      <c r="K28" s="4">
        <v>13</v>
      </c>
      <c r="L28" s="4">
        <v>102618</v>
      </c>
    </row>
    <row r="29" spans="2:12" ht="16.5">
      <c r="B29" s="3" t="s">
        <v>25</v>
      </c>
      <c r="C29" s="4">
        <v>2544792</v>
      </c>
      <c r="D29" s="4">
        <v>892839</v>
      </c>
      <c r="E29" s="4">
        <v>403909</v>
      </c>
      <c r="F29" s="4">
        <v>632560</v>
      </c>
      <c r="G29" s="4">
        <v>711937</v>
      </c>
      <c r="H29" s="4">
        <v>759552</v>
      </c>
      <c r="I29" s="4">
        <v>101749</v>
      </c>
      <c r="J29" s="4">
        <v>21776</v>
      </c>
      <c r="K29" s="4">
        <v>327</v>
      </c>
      <c r="L29" s="4">
        <v>6069441</v>
      </c>
    </row>
    <row r="30" spans="2:12" ht="16.5">
      <c r="B30" s="3" t="s">
        <v>26</v>
      </c>
      <c r="C30" s="4">
        <v>689487</v>
      </c>
      <c r="D30" s="4">
        <v>266646</v>
      </c>
      <c r="E30" s="4">
        <v>85036</v>
      </c>
      <c r="F30" s="4">
        <v>157038</v>
      </c>
      <c r="G30" s="4">
        <v>217387</v>
      </c>
      <c r="H30" s="4">
        <v>195544</v>
      </c>
      <c r="I30" s="4">
        <v>35416</v>
      </c>
      <c r="J30" s="4">
        <v>8987</v>
      </c>
      <c r="K30" s="4">
        <v>161</v>
      </c>
      <c r="L30" s="4">
        <v>1655702</v>
      </c>
    </row>
    <row r="31" spans="2:12" ht="16.5">
      <c r="B31" s="3" t="s">
        <v>27</v>
      </c>
      <c r="C31" s="4">
        <v>22495</v>
      </c>
      <c r="D31" s="4">
        <v>5093</v>
      </c>
      <c r="E31" s="4">
        <v>2323</v>
      </c>
      <c r="F31" s="4">
        <v>1385</v>
      </c>
      <c r="G31" s="4">
        <v>5541</v>
      </c>
      <c r="H31" s="4">
        <v>7754</v>
      </c>
      <c r="I31" s="4">
        <v>1387</v>
      </c>
      <c r="J31" s="4">
        <v>119</v>
      </c>
      <c r="K31" s="4">
        <v>0</v>
      </c>
      <c r="L31" s="4">
        <v>46097</v>
      </c>
    </row>
    <row r="32" spans="2:12" ht="16.5">
      <c r="B32" s="3" t="s">
        <v>48</v>
      </c>
      <c r="C32" s="4">
        <v>65768</v>
      </c>
      <c r="D32" s="4">
        <v>30515</v>
      </c>
      <c r="E32" s="4">
        <v>11129</v>
      </c>
      <c r="F32" s="4">
        <v>15402</v>
      </c>
      <c r="G32" s="4">
        <v>22011</v>
      </c>
      <c r="H32" s="4">
        <v>18603</v>
      </c>
      <c r="I32" s="4">
        <v>4580</v>
      </c>
      <c r="J32" s="4">
        <v>3123</v>
      </c>
      <c r="K32" s="4">
        <v>113</v>
      </c>
      <c r="L32" s="4">
        <v>171244</v>
      </c>
    </row>
    <row r="33" spans="2:12" ht="16.5">
      <c r="B33" s="8" t="s">
        <v>28</v>
      </c>
      <c r="C33" s="14">
        <v>23761521</v>
      </c>
      <c r="D33" s="14">
        <v>7550894</v>
      </c>
      <c r="E33" s="14">
        <v>2691780</v>
      </c>
      <c r="F33" s="14">
        <v>3980113</v>
      </c>
      <c r="G33" s="14">
        <v>7149035</v>
      </c>
      <c r="H33" s="14">
        <v>7468772</v>
      </c>
      <c r="I33" s="14">
        <v>1078377</v>
      </c>
      <c r="J33" s="14">
        <v>238471</v>
      </c>
      <c r="K33" s="14">
        <v>10156</v>
      </c>
      <c r="L33" s="14">
        <v>53929119</v>
      </c>
    </row>
    <row r="34" ht="16.5">
      <c r="B34" s="5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34"/>
  <sheetViews>
    <sheetView showGridLines="0" tabSelected="1" zoomScale="90" zoomScaleNormal="90" zoomScalePageLayoutView="0" workbookViewId="0" topLeftCell="A1">
      <pane ySplit="9" topLeftCell="BM10" activePane="bottomLeft" state="frozen"/>
      <selection pane="topLeft" activeCell="A1" sqref="A1"/>
      <selection pane="bottomLeft" activeCell="C33" sqref="C33:K33"/>
    </sheetView>
  </sheetViews>
  <sheetFormatPr defaultColWidth="11.421875" defaultRowHeight="15"/>
  <cols>
    <col min="1" max="1" width="3.28125" style="1" customWidth="1"/>
    <col min="2" max="2" width="24.7109375" style="1" customWidth="1"/>
    <col min="3" max="12" width="13.7109375" style="1" customWidth="1"/>
    <col min="13" max="16384" width="11.421875" style="1" customWidth="1"/>
  </cols>
  <sheetData>
    <row r="2" spans="2:12" ht="16.5">
      <c r="B2" s="6" t="s">
        <v>49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7.25">
      <c r="B3" s="11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30</v>
      </c>
      <c r="K3" s="7" t="s">
        <v>9</v>
      </c>
      <c r="L3" s="7" t="s">
        <v>43</v>
      </c>
    </row>
    <row r="4" spans="2:12" ht="16.5">
      <c r="B4" s="1" t="s">
        <v>50</v>
      </c>
      <c r="C4" s="12">
        <f>+'2018'!C33</f>
        <v>23761521</v>
      </c>
      <c r="D4" s="12">
        <f>+'2018'!D33</f>
        <v>7550894</v>
      </c>
      <c r="E4" s="12">
        <f>+'2018'!E33</f>
        <v>2691780</v>
      </c>
      <c r="F4" s="12">
        <f>+'2018'!F33</f>
        <v>3980113</v>
      </c>
      <c r="G4" s="12">
        <f>+'2018'!G33</f>
        <v>7149035</v>
      </c>
      <c r="H4" s="12">
        <f>+'2018'!H33</f>
        <v>7468772</v>
      </c>
      <c r="I4" s="12">
        <f>+'2018'!I33</f>
        <v>1078377</v>
      </c>
      <c r="J4" s="12">
        <f>+'2018'!J33</f>
        <v>238471</v>
      </c>
      <c r="K4" s="12">
        <f>+'2018'!K33</f>
        <v>10156</v>
      </c>
      <c r="L4" s="12">
        <f>+'2018'!L33</f>
        <v>53929119</v>
      </c>
    </row>
    <row r="5" spans="2:12" ht="16.5">
      <c r="B5" s="1" t="s">
        <v>51</v>
      </c>
      <c r="C5" s="12">
        <f>+C33-C4</f>
        <v>-127988</v>
      </c>
      <c r="D5" s="12">
        <f>+D33-D4</f>
        <v>-131085</v>
      </c>
      <c r="E5" s="12">
        <f aca="true" t="shared" si="0" ref="E5:L5">+E33-E4</f>
        <v>-85568</v>
      </c>
      <c r="F5" s="12">
        <f t="shared" si="0"/>
        <v>199789</v>
      </c>
      <c r="G5" s="12">
        <f t="shared" si="0"/>
        <v>87349</v>
      </c>
      <c r="H5" s="12">
        <f t="shared" si="0"/>
        <v>77646</v>
      </c>
      <c r="I5" s="12">
        <f t="shared" si="0"/>
        <v>-21741</v>
      </c>
      <c r="J5" s="12">
        <f t="shared" si="0"/>
        <v>18639</v>
      </c>
      <c r="K5" s="12">
        <f t="shared" si="0"/>
        <v>-352</v>
      </c>
      <c r="L5" s="12">
        <f t="shared" si="0"/>
        <v>16689</v>
      </c>
    </row>
    <row r="6" spans="2:12" ht="16.5">
      <c r="B6" s="1" t="s">
        <v>52</v>
      </c>
      <c r="C6" s="13">
        <f>+C5/C4</f>
        <v>-0.005386355528335076</v>
      </c>
      <c r="D6" s="13">
        <f aca="true" t="shared" si="1" ref="D6:L6">+D5/D4</f>
        <v>-0.017360196024470746</v>
      </c>
      <c r="E6" s="13">
        <f t="shared" si="1"/>
        <v>-0.03178863057159203</v>
      </c>
      <c r="F6" s="13">
        <f t="shared" si="1"/>
        <v>0.05019681602004767</v>
      </c>
      <c r="G6" s="13">
        <f t="shared" si="1"/>
        <v>0.012218292398904188</v>
      </c>
      <c r="H6" s="13">
        <f t="shared" si="1"/>
        <v>0.01039608653202963</v>
      </c>
      <c r="I6" s="13">
        <f t="shared" si="1"/>
        <v>-0.020160852837180318</v>
      </c>
      <c r="J6" s="13">
        <f t="shared" si="1"/>
        <v>0.07816044718225697</v>
      </c>
      <c r="K6" s="13">
        <f t="shared" si="1"/>
        <v>-0.03465931469082316</v>
      </c>
      <c r="L6" s="13">
        <f t="shared" si="1"/>
        <v>0.0003094617584982243</v>
      </c>
    </row>
    <row r="8" spans="2:12" ht="15.75" customHeight="1">
      <c r="B8" s="6" t="s">
        <v>34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17.25">
      <c r="B9" s="11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30</v>
      </c>
      <c r="K9" s="7" t="s">
        <v>9</v>
      </c>
      <c r="L9" s="7" t="s">
        <v>43</v>
      </c>
    </row>
    <row r="10" spans="2:13" ht="16.5">
      <c r="B10" s="9" t="s">
        <v>10</v>
      </c>
      <c r="C10" s="2">
        <v>8375806</v>
      </c>
      <c r="D10" s="2">
        <v>2321588</v>
      </c>
      <c r="E10" s="2">
        <v>607346</v>
      </c>
      <c r="F10" s="2">
        <v>1109019</v>
      </c>
      <c r="G10" s="2">
        <v>3050149</v>
      </c>
      <c r="H10" s="2">
        <v>3231435</v>
      </c>
      <c r="I10" s="2">
        <v>343212</v>
      </c>
      <c r="J10" s="2">
        <v>88349</v>
      </c>
      <c r="K10" s="2">
        <v>1758</v>
      </c>
      <c r="L10" s="2">
        <v>19128662</v>
      </c>
      <c r="M10" s="15">
        <f>+L10-'2018'!L10</f>
        <v>283135</v>
      </c>
    </row>
    <row r="11" spans="2:13" ht="16.5">
      <c r="B11" s="3" t="s">
        <v>11</v>
      </c>
      <c r="C11" s="4">
        <v>112173</v>
      </c>
      <c r="D11" s="4">
        <v>44422</v>
      </c>
      <c r="E11" s="4">
        <v>10827</v>
      </c>
      <c r="F11" s="4">
        <v>23447</v>
      </c>
      <c r="G11" s="4">
        <v>38503</v>
      </c>
      <c r="H11" s="4">
        <v>26099</v>
      </c>
      <c r="I11" s="4">
        <v>8102</v>
      </c>
      <c r="J11" s="4">
        <v>619</v>
      </c>
      <c r="K11" s="4">
        <v>455</v>
      </c>
      <c r="L11" s="4">
        <v>264647</v>
      </c>
      <c r="M11" s="15">
        <f>+L11-'2018'!L11</f>
        <v>-20530</v>
      </c>
    </row>
    <row r="12" spans="2:13" ht="16.5">
      <c r="B12" s="3" t="s">
        <v>12</v>
      </c>
      <c r="C12" s="4">
        <v>1238340</v>
      </c>
      <c r="D12" s="4">
        <v>335503</v>
      </c>
      <c r="E12" s="4">
        <v>97725</v>
      </c>
      <c r="F12" s="4">
        <v>171788</v>
      </c>
      <c r="G12" s="4">
        <v>303250</v>
      </c>
      <c r="H12" s="4">
        <v>314897</v>
      </c>
      <c r="I12" s="4">
        <v>65307</v>
      </c>
      <c r="J12" s="4">
        <v>23499</v>
      </c>
      <c r="K12" s="4">
        <v>281</v>
      </c>
      <c r="L12" s="4">
        <v>2550590</v>
      </c>
      <c r="M12" s="15">
        <f>+L12-'2018'!L12</f>
        <v>-112138</v>
      </c>
    </row>
    <row r="13" spans="2:13" ht="16.5">
      <c r="B13" s="3" t="s">
        <v>13</v>
      </c>
      <c r="C13" s="4">
        <v>99392</v>
      </c>
      <c r="D13" s="4">
        <v>28717</v>
      </c>
      <c r="E13" s="4">
        <v>8268</v>
      </c>
      <c r="F13" s="4">
        <v>11483</v>
      </c>
      <c r="G13" s="4">
        <v>34952</v>
      </c>
      <c r="H13" s="4">
        <v>37729</v>
      </c>
      <c r="I13" s="4">
        <v>6035</v>
      </c>
      <c r="J13" s="4">
        <v>860</v>
      </c>
      <c r="K13" s="4">
        <v>459</v>
      </c>
      <c r="L13" s="4">
        <v>227895</v>
      </c>
      <c r="M13" s="15">
        <f>+L13-'2018'!L13</f>
        <v>6931</v>
      </c>
    </row>
    <row r="14" spans="2:13" ht="16.5">
      <c r="B14" s="3" t="s">
        <v>44</v>
      </c>
      <c r="C14" s="4">
        <v>1916491</v>
      </c>
      <c r="D14" s="4">
        <v>779266</v>
      </c>
      <c r="E14" s="4">
        <v>250556</v>
      </c>
      <c r="F14" s="4">
        <v>478549</v>
      </c>
      <c r="G14" s="4">
        <v>635382</v>
      </c>
      <c r="H14" s="4">
        <v>654093</v>
      </c>
      <c r="I14" s="4">
        <v>77342</v>
      </c>
      <c r="J14" s="4">
        <v>20872</v>
      </c>
      <c r="K14" s="4">
        <v>111</v>
      </c>
      <c r="L14" s="4">
        <v>4812662</v>
      </c>
      <c r="M14" s="15">
        <f>+L14-'2018'!L14</f>
        <v>-82741</v>
      </c>
    </row>
    <row r="15" spans="2:13" ht="16.5">
      <c r="B15" s="3" t="s">
        <v>14</v>
      </c>
      <c r="C15" s="4">
        <v>2125695</v>
      </c>
      <c r="D15" s="4">
        <v>723397</v>
      </c>
      <c r="E15" s="4">
        <v>223386</v>
      </c>
      <c r="F15" s="4">
        <v>290444</v>
      </c>
      <c r="G15" s="4">
        <v>458840</v>
      </c>
      <c r="H15" s="4">
        <v>525898</v>
      </c>
      <c r="I15" s="4">
        <v>112042</v>
      </c>
      <c r="J15" s="4">
        <v>2175</v>
      </c>
      <c r="K15" s="4">
        <v>8</v>
      </c>
      <c r="L15" s="4">
        <v>4461885</v>
      </c>
      <c r="M15" s="15">
        <f>+L15-'2018'!L15</f>
        <v>-112236</v>
      </c>
    </row>
    <row r="16" spans="2:13" ht="16.5">
      <c r="B16" s="3" t="s">
        <v>45</v>
      </c>
      <c r="C16" s="4">
        <v>1831495</v>
      </c>
      <c r="D16" s="4">
        <v>561222</v>
      </c>
      <c r="E16" s="4">
        <v>312498</v>
      </c>
      <c r="F16" s="4">
        <v>399081</v>
      </c>
      <c r="G16" s="4">
        <v>528932</v>
      </c>
      <c r="H16" s="4">
        <v>536947</v>
      </c>
      <c r="I16" s="4">
        <v>80547</v>
      </c>
      <c r="J16" s="4">
        <v>20990</v>
      </c>
      <c r="K16" s="4">
        <v>3</v>
      </c>
      <c r="L16" s="4">
        <v>4271715</v>
      </c>
      <c r="M16" s="15">
        <f>+L16-'2018'!L16</f>
        <v>21532</v>
      </c>
    </row>
    <row r="17" spans="2:13" ht="16.5">
      <c r="B17" s="3" t="s">
        <v>15</v>
      </c>
      <c r="C17" s="4">
        <v>797878</v>
      </c>
      <c r="D17" s="4">
        <v>273939</v>
      </c>
      <c r="E17" s="4">
        <v>68857</v>
      </c>
      <c r="F17" s="4">
        <v>147238</v>
      </c>
      <c r="G17" s="4">
        <v>209810</v>
      </c>
      <c r="H17" s="4">
        <v>195624</v>
      </c>
      <c r="I17" s="4">
        <v>41745</v>
      </c>
      <c r="J17" s="4">
        <v>6234</v>
      </c>
      <c r="K17" s="4">
        <v>335</v>
      </c>
      <c r="L17" s="4">
        <v>1741660</v>
      </c>
      <c r="M17" s="15">
        <f>+L17-'2018'!L17</f>
        <v>-3115</v>
      </c>
    </row>
    <row r="18" spans="2:13" ht="16.5">
      <c r="B18" s="3" t="s">
        <v>16</v>
      </c>
      <c r="C18" s="4">
        <v>48265</v>
      </c>
      <c r="D18" s="4">
        <v>22693</v>
      </c>
      <c r="E18" s="4">
        <v>8699</v>
      </c>
      <c r="F18" s="4">
        <v>12010</v>
      </c>
      <c r="G18" s="4">
        <v>13192</v>
      </c>
      <c r="H18" s="4">
        <v>10806</v>
      </c>
      <c r="I18" s="4">
        <v>3871</v>
      </c>
      <c r="J18" s="4">
        <v>360</v>
      </c>
      <c r="K18" s="4">
        <v>25</v>
      </c>
      <c r="L18" s="4">
        <v>119921</v>
      </c>
      <c r="M18" s="15">
        <f>+L18-'2018'!L18</f>
        <v>3898</v>
      </c>
    </row>
    <row r="19" spans="2:13" ht="16.5">
      <c r="B19" s="3" t="s">
        <v>17</v>
      </c>
      <c r="C19" s="4">
        <v>1440733</v>
      </c>
      <c r="D19" s="4">
        <v>382811</v>
      </c>
      <c r="E19" s="4">
        <v>270030</v>
      </c>
      <c r="F19" s="4">
        <v>327852</v>
      </c>
      <c r="G19" s="4">
        <v>407307</v>
      </c>
      <c r="H19" s="4">
        <v>403547</v>
      </c>
      <c r="I19" s="4">
        <v>52164</v>
      </c>
      <c r="J19" s="4">
        <v>13980</v>
      </c>
      <c r="K19" s="4">
        <v>109</v>
      </c>
      <c r="L19" s="4">
        <v>3298533</v>
      </c>
      <c r="M19" s="15">
        <f>+L19-'2018'!L19</f>
        <v>-4027</v>
      </c>
    </row>
    <row r="20" spans="2:13" ht="16.5">
      <c r="B20" s="3" t="s">
        <v>18</v>
      </c>
      <c r="C20" s="4">
        <v>88789</v>
      </c>
      <c r="D20" s="4">
        <v>29080</v>
      </c>
      <c r="E20" s="4">
        <v>4923</v>
      </c>
      <c r="F20" s="4">
        <v>9082</v>
      </c>
      <c r="G20" s="4">
        <v>22771</v>
      </c>
      <c r="H20" s="4">
        <v>22849</v>
      </c>
      <c r="I20" s="4">
        <v>5347</v>
      </c>
      <c r="J20" s="4">
        <v>440</v>
      </c>
      <c r="K20" s="4">
        <v>32</v>
      </c>
      <c r="L20" s="4">
        <v>183313</v>
      </c>
      <c r="M20" s="15">
        <f>+L20-'2018'!L20</f>
        <v>734</v>
      </c>
    </row>
    <row r="21" spans="2:13" ht="16.5">
      <c r="B21" s="3" t="s">
        <v>19</v>
      </c>
      <c r="C21" s="4">
        <v>259512</v>
      </c>
      <c r="D21" s="4">
        <v>54220</v>
      </c>
      <c r="E21" s="4">
        <v>13035</v>
      </c>
      <c r="F21" s="4">
        <v>19261</v>
      </c>
      <c r="G21" s="4">
        <v>54506</v>
      </c>
      <c r="H21" s="4">
        <v>56703</v>
      </c>
      <c r="I21" s="4">
        <v>15810</v>
      </c>
      <c r="J21" s="4">
        <v>1982</v>
      </c>
      <c r="K21" s="4">
        <v>55</v>
      </c>
      <c r="L21" s="4">
        <v>475084</v>
      </c>
      <c r="M21" s="15">
        <f>+L21-'2018'!L21</f>
        <v>-15200</v>
      </c>
    </row>
    <row r="22" spans="2:13" ht="16.5">
      <c r="B22" s="3" t="s">
        <v>20</v>
      </c>
      <c r="C22" s="4">
        <v>179718</v>
      </c>
      <c r="D22" s="4">
        <v>66500</v>
      </c>
      <c r="E22" s="4">
        <v>17658</v>
      </c>
      <c r="F22" s="4">
        <v>32046</v>
      </c>
      <c r="G22" s="4">
        <v>39604</v>
      </c>
      <c r="H22" s="4">
        <v>42291</v>
      </c>
      <c r="I22" s="4">
        <v>9903</v>
      </c>
      <c r="J22" s="4">
        <v>757</v>
      </c>
      <c r="K22" s="4">
        <v>4744</v>
      </c>
      <c r="L22" s="4">
        <v>393221</v>
      </c>
      <c r="M22" s="15">
        <f>+L22-'2018'!L22</f>
        <v>-22336</v>
      </c>
    </row>
    <row r="23" spans="2:13" ht="16.5">
      <c r="B23" s="3" t="s">
        <v>46</v>
      </c>
      <c r="C23" s="4">
        <v>107871</v>
      </c>
      <c r="D23" s="4">
        <v>26079</v>
      </c>
      <c r="E23" s="4">
        <v>3401</v>
      </c>
      <c r="F23" s="4">
        <v>9688</v>
      </c>
      <c r="G23" s="4">
        <v>20301</v>
      </c>
      <c r="H23" s="4">
        <v>28436</v>
      </c>
      <c r="I23" s="4">
        <v>5989</v>
      </c>
      <c r="J23" s="4">
        <v>1139</v>
      </c>
      <c r="K23" s="4">
        <v>433</v>
      </c>
      <c r="L23" s="4">
        <v>203337</v>
      </c>
      <c r="M23" s="15">
        <f>+L23-'2018'!L23</f>
        <v>9464</v>
      </c>
    </row>
    <row r="24" spans="2:13" ht="16.5">
      <c r="B24" s="3" t="s">
        <v>47</v>
      </c>
      <c r="C24" s="4">
        <v>346151</v>
      </c>
      <c r="D24" s="4">
        <v>65819</v>
      </c>
      <c r="E24" s="4">
        <v>10841</v>
      </c>
      <c r="F24" s="4">
        <v>24072</v>
      </c>
      <c r="G24" s="4">
        <v>88132</v>
      </c>
      <c r="H24" s="4">
        <v>110555</v>
      </c>
      <c r="I24" s="4">
        <v>16214</v>
      </c>
      <c r="J24" s="4">
        <v>6595</v>
      </c>
      <c r="K24" s="4">
        <v>87</v>
      </c>
      <c r="L24" s="4">
        <v>668466</v>
      </c>
      <c r="M24" s="15">
        <f>+L24-'2018'!L24</f>
        <v>44740</v>
      </c>
    </row>
    <row r="25" spans="2:13" ht="16.5">
      <c r="B25" s="3" t="s">
        <v>21</v>
      </c>
      <c r="C25" s="4">
        <v>530376</v>
      </c>
      <c r="D25" s="4">
        <v>256589</v>
      </c>
      <c r="E25" s="4">
        <v>104837</v>
      </c>
      <c r="F25" s="4">
        <v>141786</v>
      </c>
      <c r="G25" s="4">
        <v>163500</v>
      </c>
      <c r="H25" s="4">
        <v>148645</v>
      </c>
      <c r="I25" s="4">
        <v>30600</v>
      </c>
      <c r="J25" s="4">
        <v>18872</v>
      </c>
      <c r="K25" s="4">
        <v>225</v>
      </c>
      <c r="L25" s="4">
        <v>1395430</v>
      </c>
      <c r="M25" s="15">
        <f>+L25-'2018'!L25</f>
        <v>46961</v>
      </c>
    </row>
    <row r="26" spans="2:13" ht="16.5">
      <c r="B26" s="3" t="s">
        <v>22</v>
      </c>
      <c r="C26" s="4">
        <v>22022</v>
      </c>
      <c r="D26" s="4">
        <v>6952</v>
      </c>
      <c r="E26" s="4">
        <v>2363</v>
      </c>
      <c r="F26" s="4">
        <v>2500</v>
      </c>
      <c r="G26" s="4">
        <v>7416</v>
      </c>
      <c r="H26" s="4">
        <v>6457</v>
      </c>
      <c r="I26" s="4">
        <v>1662</v>
      </c>
      <c r="J26" s="4">
        <v>19</v>
      </c>
      <c r="K26" s="4">
        <v>0</v>
      </c>
      <c r="L26" s="4">
        <v>49391</v>
      </c>
      <c r="M26" s="15">
        <f>+L26-'2018'!L26</f>
        <v>4265</v>
      </c>
    </row>
    <row r="27" spans="2:13" ht="16.5">
      <c r="B27" s="3" t="s">
        <v>23</v>
      </c>
      <c r="C27" s="4">
        <v>772606</v>
      </c>
      <c r="D27" s="4">
        <v>244136</v>
      </c>
      <c r="E27" s="4">
        <v>90351</v>
      </c>
      <c r="F27" s="4">
        <v>125089</v>
      </c>
      <c r="G27" s="4">
        <v>179675</v>
      </c>
      <c r="H27" s="4">
        <v>190806</v>
      </c>
      <c r="I27" s="4">
        <v>36857</v>
      </c>
      <c r="J27" s="4">
        <v>11127</v>
      </c>
      <c r="K27" s="4">
        <v>103</v>
      </c>
      <c r="L27" s="4">
        <v>1650750</v>
      </c>
      <c r="M27" s="15">
        <f>+L27-'2018'!L27</f>
        <v>-36192</v>
      </c>
    </row>
    <row r="28" spans="2:13" ht="16.5">
      <c r="B28" s="3" t="s">
        <v>24</v>
      </c>
      <c r="C28" s="4">
        <v>57866</v>
      </c>
      <c r="D28" s="4">
        <v>14427</v>
      </c>
      <c r="E28" s="4">
        <v>3415</v>
      </c>
      <c r="F28" s="4">
        <v>4329</v>
      </c>
      <c r="G28" s="4">
        <v>9008</v>
      </c>
      <c r="H28" s="4">
        <v>13980</v>
      </c>
      <c r="I28" s="4">
        <v>3041</v>
      </c>
      <c r="J28" s="4">
        <v>596</v>
      </c>
      <c r="K28" s="4">
        <v>8</v>
      </c>
      <c r="L28" s="4">
        <v>106670</v>
      </c>
      <c r="M28" s="15">
        <f>+L28-'2018'!L28</f>
        <v>4052</v>
      </c>
    </row>
    <row r="29" spans="2:13" ht="16.5">
      <c r="B29" s="3" t="s">
        <v>25</v>
      </c>
      <c r="C29" s="4">
        <v>2513450</v>
      </c>
      <c r="D29" s="4">
        <v>895359</v>
      </c>
      <c r="E29" s="4">
        <v>397007</v>
      </c>
      <c r="F29" s="4">
        <v>651971</v>
      </c>
      <c r="G29" s="4">
        <v>726413</v>
      </c>
      <c r="H29" s="4">
        <v>773429</v>
      </c>
      <c r="I29" s="4">
        <v>100545</v>
      </c>
      <c r="J29" s="4">
        <v>23456</v>
      </c>
      <c r="K29" s="4">
        <v>212</v>
      </c>
      <c r="L29" s="4">
        <v>6081842</v>
      </c>
      <c r="M29" s="15">
        <f>+L29-'2018'!L29</f>
        <v>12401</v>
      </c>
    </row>
    <row r="30" spans="2:13" ht="16.5">
      <c r="B30" s="3" t="s">
        <v>26</v>
      </c>
      <c r="C30" s="4">
        <v>678942</v>
      </c>
      <c r="D30" s="4">
        <v>250754</v>
      </c>
      <c r="E30" s="4">
        <v>87447</v>
      </c>
      <c r="F30" s="4">
        <v>171781</v>
      </c>
      <c r="G30" s="4">
        <v>215430</v>
      </c>
      <c r="H30" s="4">
        <v>191945</v>
      </c>
      <c r="I30" s="4">
        <v>34400</v>
      </c>
      <c r="J30" s="4">
        <v>10655</v>
      </c>
      <c r="K30" s="4">
        <v>161</v>
      </c>
      <c r="L30" s="4">
        <v>1641515</v>
      </c>
      <c r="M30" s="15">
        <f>+L30-'2018'!L30</f>
        <v>-14187</v>
      </c>
    </row>
    <row r="31" spans="2:13" ht="16.5">
      <c r="B31" s="3" t="s">
        <v>27</v>
      </c>
      <c r="C31" s="4">
        <v>24546</v>
      </c>
      <c r="D31" s="4">
        <v>5319</v>
      </c>
      <c r="E31" s="4">
        <v>3531</v>
      </c>
      <c r="F31" s="4">
        <v>1394</v>
      </c>
      <c r="G31" s="4">
        <v>6132</v>
      </c>
      <c r="H31" s="4">
        <v>7512</v>
      </c>
      <c r="I31" s="4">
        <v>1407</v>
      </c>
      <c r="J31" s="4">
        <v>138</v>
      </c>
      <c r="K31" s="4">
        <v>0</v>
      </c>
      <c r="L31" s="4">
        <v>49979</v>
      </c>
      <c r="M31" s="15">
        <f>+L31-'2018'!L31</f>
        <v>3882</v>
      </c>
    </row>
    <row r="32" spans="2:13" ht="16.5">
      <c r="B32" s="3" t="s">
        <v>48</v>
      </c>
      <c r="C32" s="4">
        <v>65416</v>
      </c>
      <c r="D32" s="4">
        <v>31017</v>
      </c>
      <c r="E32" s="4">
        <v>9211</v>
      </c>
      <c r="F32" s="4">
        <v>15992</v>
      </c>
      <c r="G32" s="4">
        <v>23179</v>
      </c>
      <c r="H32" s="4">
        <v>15735</v>
      </c>
      <c r="I32" s="4">
        <v>4494</v>
      </c>
      <c r="J32" s="4">
        <v>3396</v>
      </c>
      <c r="K32" s="4">
        <v>200</v>
      </c>
      <c r="L32" s="4">
        <v>168640</v>
      </c>
      <c r="M32" s="15">
        <f>+L32-'2018'!L32</f>
        <v>-2604</v>
      </c>
    </row>
    <row r="33" spans="2:13" ht="16.5">
      <c r="B33" s="8" t="s">
        <v>35</v>
      </c>
      <c r="C33" s="14">
        <v>23633533</v>
      </c>
      <c r="D33" s="14">
        <v>7419809</v>
      </c>
      <c r="E33" s="14">
        <v>2606212</v>
      </c>
      <c r="F33" s="14">
        <v>4179902</v>
      </c>
      <c r="G33" s="14">
        <v>7236384</v>
      </c>
      <c r="H33" s="14">
        <v>7546418</v>
      </c>
      <c r="I33" s="14">
        <v>1056636</v>
      </c>
      <c r="J33" s="14">
        <v>257110</v>
      </c>
      <c r="K33" s="14">
        <v>9804</v>
      </c>
      <c r="L33" s="14">
        <v>53945808</v>
      </c>
      <c r="M33" s="15">
        <f>+L33-'2018'!L33</f>
        <v>16689</v>
      </c>
    </row>
    <row r="34" ht="16.5">
      <c r="B34" s="5" t="s">
        <v>55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4"/>
  <sheetViews>
    <sheetView showGridLines="0" zoomScale="90" zoomScaleNormal="90" zoomScalePageLayoutView="0" workbookViewId="0" topLeftCell="A1">
      <pane ySplit="9" topLeftCell="BM10" activePane="bottomLeft" state="frozen"/>
      <selection pane="topLeft" activeCell="A1" sqref="A1"/>
      <selection pane="bottomLeft" activeCell="C7" sqref="C7"/>
    </sheetView>
  </sheetViews>
  <sheetFormatPr defaultColWidth="11.421875" defaultRowHeight="15"/>
  <cols>
    <col min="1" max="1" width="3.28125" style="1" customWidth="1"/>
    <col min="2" max="2" width="24.7109375" style="1" customWidth="1"/>
    <col min="3" max="12" width="13.7109375" style="1" customWidth="1"/>
    <col min="13" max="16384" width="11.421875" style="1" customWidth="1"/>
  </cols>
  <sheetData>
    <row r="2" spans="2:12" ht="16.5">
      <c r="B2" s="6" t="s">
        <v>54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7.25">
      <c r="B3" s="11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30</v>
      </c>
      <c r="K3" s="7" t="s">
        <v>9</v>
      </c>
      <c r="L3" s="7" t="s">
        <v>43</v>
      </c>
    </row>
    <row r="4" spans="2:12" ht="16.5">
      <c r="B4" s="1" t="s">
        <v>53</v>
      </c>
      <c r="C4" s="12">
        <f>+'2008'!C27</f>
        <v>23712136</v>
      </c>
      <c r="D4" s="12">
        <f>+'2008'!D27</f>
        <v>8203242</v>
      </c>
      <c r="E4" s="12">
        <f>+'2008'!E27</f>
        <v>4804549</v>
      </c>
      <c r="F4" s="12">
        <f>+'2008'!F27</f>
        <v>5312143</v>
      </c>
      <c r="G4" s="12">
        <f>+'2008'!G27</f>
        <v>7139558</v>
      </c>
      <c r="H4" s="12">
        <f>+'2008'!H27</f>
        <v>7144966</v>
      </c>
      <c r="I4" s="12">
        <f>+'2008'!I27</f>
        <v>1255957</v>
      </c>
      <c r="J4" s="12">
        <f>+'2008'!J27</f>
        <v>0</v>
      </c>
      <c r="K4" s="12">
        <f>+'2008'!K27</f>
        <v>10571</v>
      </c>
      <c r="L4" s="12">
        <f>+'2008'!L27</f>
        <v>57583122</v>
      </c>
    </row>
    <row r="5" spans="2:12" ht="16.5">
      <c r="B5" s="1" t="s">
        <v>51</v>
      </c>
      <c r="C5" s="12">
        <f>+C33-C4</f>
        <v>-1226889</v>
      </c>
      <c r="D5" s="12">
        <f aca="true" t="shared" si="0" ref="D5:L5">+D33-D4</f>
        <v>-327636</v>
      </c>
      <c r="E5" s="12">
        <f t="shared" si="0"/>
        <v>-141471</v>
      </c>
      <c r="F5" s="12">
        <f t="shared" si="0"/>
        <v>-247939</v>
      </c>
      <c r="G5" s="12">
        <f t="shared" si="0"/>
        <v>-633759</v>
      </c>
      <c r="H5" s="12">
        <f t="shared" si="0"/>
        <v>-515816</v>
      </c>
      <c r="I5" s="12">
        <f t="shared" si="0"/>
        <v>-59595</v>
      </c>
      <c r="J5" s="12">
        <f t="shared" si="0"/>
        <v>0</v>
      </c>
      <c r="K5" s="12">
        <f t="shared" si="0"/>
        <v>-106</v>
      </c>
      <c r="L5" s="12">
        <f t="shared" si="0"/>
        <v>-3153211</v>
      </c>
    </row>
    <row r="6" spans="2:12" ht="16.5">
      <c r="B6" s="1" t="s">
        <v>52</v>
      </c>
      <c r="C6" s="13">
        <f>+C5/C4</f>
        <v>-0.05174097348294561</v>
      </c>
      <c r="D6" s="13">
        <f aca="true" t="shared" si="1" ref="D6:L6">+D5/D4</f>
        <v>-0.03993981891549707</v>
      </c>
      <c r="E6" s="13">
        <f t="shared" si="1"/>
        <v>-0.029445219520083988</v>
      </c>
      <c r="F6" s="13">
        <f t="shared" si="1"/>
        <v>-0.04667400708151117</v>
      </c>
      <c r="G6" s="13">
        <f t="shared" si="1"/>
        <v>-0.08876725982196657</v>
      </c>
      <c r="H6" s="13">
        <f t="shared" si="1"/>
        <v>-0.07219292576059844</v>
      </c>
      <c r="I6" s="13">
        <f t="shared" si="1"/>
        <v>-0.04744987288577555</v>
      </c>
      <c r="J6" s="13" t="s">
        <v>56</v>
      </c>
      <c r="K6" s="13">
        <f t="shared" si="1"/>
        <v>-0.01002743354460316</v>
      </c>
      <c r="L6" s="13">
        <f t="shared" si="1"/>
        <v>-0.05475929214119373</v>
      </c>
    </row>
    <row r="7" spans="3:12" ht="16.5"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ht="16.5">
      <c r="B8" s="6" t="s">
        <v>37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17.25">
      <c r="B9" s="11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30</v>
      </c>
      <c r="K9" s="7" t="s">
        <v>9</v>
      </c>
      <c r="L9" s="7" t="s">
        <v>43</v>
      </c>
    </row>
    <row r="10" spans="2:12" ht="16.5">
      <c r="B10" s="9" t="s">
        <v>10</v>
      </c>
      <c r="C10" s="2">
        <v>7544169</v>
      </c>
      <c r="D10" s="2">
        <v>2158349</v>
      </c>
      <c r="E10" s="2">
        <v>996408</v>
      </c>
      <c r="F10" s="2">
        <v>1296370</v>
      </c>
      <c r="G10" s="2">
        <v>2702314</v>
      </c>
      <c r="H10" s="2">
        <v>2831312</v>
      </c>
      <c r="I10" s="2">
        <v>389463</v>
      </c>
      <c r="J10" s="2">
        <v>0</v>
      </c>
      <c r="K10" s="2">
        <v>241</v>
      </c>
      <c r="L10" s="2">
        <v>17918626</v>
      </c>
    </row>
    <row r="11" spans="2:12" ht="16.5">
      <c r="B11" s="3" t="s">
        <v>11</v>
      </c>
      <c r="C11" s="4">
        <v>112900</v>
      </c>
      <c r="D11" s="4">
        <v>45265</v>
      </c>
      <c r="E11" s="4">
        <v>18573</v>
      </c>
      <c r="F11" s="4">
        <v>20912</v>
      </c>
      <c r="G11" s="4">
        <v>29848</v>
      </c>
      <c r="H11" s="4">
        <v>28958</v>
      </c>
      <c r="I11" s="4">
        <v>8447</v>
      </c>
      <c r="J11" s="4">
        <v>0</v>
      </c>
      <c r="K11" s="4">
        <v>25</v>
      </c>
      <c r="L11" s="4">
        <v>264928</v>
      </c>
    </row>
    <row r="12" spans="2:12" ht="16.5">
      <c r="B12" s="3" t="s">
        <v>12</v>
      </c>
      <c r="C12" s="4">
        <v>1107632</v>
      </c>
      <c r="D12" s="4">
        <v>426697</v>
      </c>
      <c r="E12" s="4">
        <v>204839</v>
      </c>
      <c r="F12" s="4">
        <v>245836</v>
      </c>
      <c r="G12" s="4">
        <v>263561</v>
      </c>
      <c r="H12" s="4">
        <v>256426</v>
      </c>
      <c r="I12" s="4">
        <v>73069</v>
      </c>
      <c r="J12" s="4">
        <v>0</v>
      </c>
      <c r="K12" s="4">
        <v>106</v>
      </c>
      <c r="L12" s="4">
        <v>2578166</v>
      </c>
    </row>
    <row r="13" spans="2:12" ht="16.5">
      <c r="B13" s="3" t="s">
        <v>13</v>
      </c>
      <c r="C13" s="4">
        <v>110119</v>
      </c>
      <c r="D13" s="4">
        <v>29645</v>
      </c>
      <c r="E13" s="4">
        <v>17886</v>
      </c>
      <c r="F13" s="4">
        <v>14266</v>
      </c>
      <c r="G13" s="4">
        <v>42684</v>
      </c>
      <c r="H13" s="4">
        <v>32482</v>
      </c>
      <c r="I13" s="4">
        <v>5780</v>
      </c>
      <c r="J13" s="4">
        <v>0</v>
      </c>
      <c r="K13" s="4">
        <v>931</v>
      </c>
      <c r="L13" s="4">
        <v>253793</v>
      </c>
    </row>
    <row r="14" spans="2:12" ht="16.5">
      <c r="B14" s="3" t="s">
        <v>44</v>
      </c>
      <c r="C14" s="4">
        <v>2115858</v>
      </c>
      <c r="D14" s="4">
        <v>907012</v>
      </c>
      <c r="E14" s="4">
        <v>467543</v>
      </c>
      <c r="F14" s="4">
        <v>605619</v>
      </c>
      <c r="G14" s="4">
        <v>592694</v>
      </c>
      <c r="H14" s="4">
        <v>615998</v>
      </c>
      <c r="I14" s="4">
        <v>100816</v>
      </c>
      <c r="J14" s="4">
        <v>0</v>
      </c>
      <c r="K14" s="4">
        <v>364</v>
      </c>
      <c r="L14" s="4">
        <v>5405904</v>
      </c>
    </row>
    <row r="15" spans="2:12" ht="16.5">
      <c r="B15" s="3" t="s">
        <v>14</v>
      </c>
      <c r="C15" s="4">
        <v>2263805</v>
      </c>
      <c r="D15" s="4">
        <v>909718</v>
      </c>
      <c r="E15" s="4">
        <v>406233</v>
      </c>
      <c r="F15" s="4">
        <v>422622</v>
      </c>
      <c r="G15" s="4">
        <v>433558</v>
      </c>
      <c r="H15" s="4">
        <v>471949</v>
      </c>
      <c r="I15" s="4">
        <v>111047</v>
      </c>
      <c r="J15" s="4">
        <v>0</v>
      </c>
      <c r="K15" s="4">
        <v>29</v>
      </c>
      <c r="L15" s="4">
        <v>5018961</v>
      </c>
    </row>
    <row r="16" spans="2:12" ht="16.5">
      <c r="B16" s="3" t="s">
        <v>45</v>
      </c>
      <c r="C16" s="4">
        <v>1705568</v>
      </c>
      <c r="D16" s="4">
        <v>594309</v>
      </c>
      <c r="E16" s="4">
        <v>623424</v>
      </c>
      <c r="F16" s="4">
        <v>423059</v>
      </c>
      <c r="G16" s="4">
        <v>480969</v>
      </c>
      <c r="H16" s="4">
        <v>460808</v>
      </c>
      <c r="I16" s="4">
        <v>94038</v>
      </c>
      <c r="J16" s="4">
        <v>0</v>
      </c>
      <c r="K16" s="4">
        <v>124</v>
      </c>
      <c r="L16" s="4">
        <v>4382299</v>
      </c>
    </row>
    <row r="17" spans="2:12" ht="16.5">
      <c r="B17" s="3" t="s">
        <v>15</v>
      </c>
      <c r="C17" s="4">
        <v>804176</v>
      </c>
      <c r="D17" s="4">
        <v>356603</v>
      </c>
      <c r="E17" s="4">
        <v>103289</v>
      </c>
      <c r="F17" s="4">
        <v>191280</v>
      </c>
      <c r="G17" s="4">
        <v>180209</v>
      </c>
      <c r="H17" s="4">
        <v>178893</v>
      </c>
      <c r="I17" s="4">
        <v>47713</v>
      </c>
      <c r="J17" s="4">
        <v>0</v>
      </c>
      <c r="K17" s="4">
        <v>296</v>
      </c>
      <c r="L17" s="4">
        <v>1862459</v>
      </c>
    </row>
    <row r="18" spans="2:12" ht="16.5">
      <c r="B18" s="3" t="s">
        <v>16</v>
      </c>
      <c r="C18" s="4">
        <v>35513</v>
      </c>
      <c r="D18" s="4">
        <v>16369</v>
      </c>
      <c r="E18" s="4">
        <v>5998</v>
      </c>
      <c r="F18" s="4">
        <v>8155</v>
      </c>
      <c r="G18" s="4">
        <v>9639</v>
      </c>
      <c r="H18" s="4">
        <v>9040</v>
      </c>
      <c r="I18" s="4">
        <v>3138</v>
      </c>
      <c r="J18" s="4">
        <v>0</v>
      </c>
      <c r="K18" s="4">
        <v>52</v>
      </c>
      <c r="L18" s="4">
        <v>87904</v>
      </c>
    </row>
    <row r="19" spans="2:12" ht="16.5">
      <c r="B19" s="3" t="s">
        <v>17</v>
      </c>
      <c r="C19" s="4">
        <v>1226865</v>
      </c>
      <c r="D19" s="4">
        <v>355316</v>
      </c>
      <c r="E19" s="4">
        <v>375765</v>
      </c>
      <c r="F19" s="4">
        <v>491188</v>
      </c>
      <c r="G19" s="4">
        <v>397099</v>
      </c>
      <c r="H19" s="4">
        <v>349310</v>
      </c>
      <c r="I19" s="4">
        <v>64814</v>
      </c>
      <c r="J19" s="4">
        <v>0</v>
      </c>
      <c r="K19" s="4">
        <v>173</v>
      </c>
      <c r="L19" s="4">
        <v>3260530</v>
      </c>
    </row>
    <row r="20" spans="2:12" ht="16.5">
      <c r="B20" s="3" t="s">
        <v>18</v>
      </c>
      <c r="C20" s="4">
        <v>63048</v>
      </c>
      <c r="D20" s="4">
        <v>21341</v>
      </c>
      <c r="E20" s="4">
        <v>2874</v>
      </c>
      <c r="F20" s="4">
        <v>6664</v>
      </c>
      <c r="G20" s="4">
        <v>15040</v>
      </c>
      <c r="H20" s="4">
        <v>16851</v>
      </c>
      <c r="I20" s="4">
        <v>4647</v>
      </c>
      <c r="J20" s="4">
        <v>0</v>
      </c>
      <c r="K20" s="4">
        <v>3</v>
      </c>
      <c r="L20" s="4">
        <v>130468</v>
      </c>
    </row>
    <row r="21" spans="2:12" ht="16.5">
      <c r="B21" s="3" t="s">
        <v>19</v>
      </c>
      <c r="C21" s="4">
        <v>304707</v>
      </c>
      <c r="D21" s="4">
        <v>56937</v>
      </c>
      <c r="E21" s="4">
        <v>18916</v>
      </c>
      <c r="F21" s="4">
        <v>24415</v>
      </c>
      <c r="G21" s="4">
        <v>66313</v>
      </c>
      <c r="H21" s="4">
        <v>68312</v>
      </c>
      <c r="I21" s="4">
        <v>20221</v>
      </c>
      <c r="J21" s="4">
        <v>0</v>
      </c>
      <c r="K21" s="4">
        <v>6</v>
      </c>
      <c r="L21" s="4">
        <v>559827</v>
      </c>
    </row>
    <row r="22" spans="2:12" ht="16.5">
      <c r="B22" s="3" t="s">
        <v>20</v>
      </c>
      <c r="C22" s="4">
        <v>155212</v>
      </c>
      <c r="D22" s="4">
        <v>74762</v>
      </c>
      <c r="E22" s="4">
        <v>37013</v>
      </c>
      <c r="F22" s="4">
        <v>27998</v>
      </c>
      <c r="G22" s="4">
        <v>39144</v>
      </c>
      <c r="H22" s="4">
        <v>39460</v>
      </c>
      <c r="I22" s="4">
        <v>11216</v>
      </c>
      <c r="J22" s="4">
        <v>0</v>
      </c>
      <c r="K22" s="4">
        <v>6960</v>
      </c>
      <c r="L22" s="4">
        <v>391765</v>
      </c>
    </row>
    <row r="23" spans="2:12" ht="16.5">
      <c r="B23" s="3" t="s">
        <v>46</v>
      </c>
      <c r="C23" s="4">
        <v>92280</v>
      </c>
      <c r="D23" s="4">
        <v>34288</v>
      </c>
      <c r="E23" s="4">
        <v>10594</v>
      </c>
      <c r="F23" s="4">
        <v>14267</v>
      </c>
      <c r="G23" s="4">
        <v>16194</v>
      </c>
      <c r="H23" s="4">
        <v>20239</v>
      </c>
      <c r="I23" s="4">
        <v>6020</v>
      </c>
      <c r="J23" s="4">
        <v>0</v>
      </c>
      <c r="K23" s="4">
        <v>402</v>
      </c>
      <c r="L23" s="4">
        <v>194284</v>
      </c>
    </row>
    <row r="24" spans="2:12" ht="16.5">
      <c r="B24" s="3" t="s">
        <v>47</v>
      </c>
      <c r="C24" s="4">
        <v>313066</v>
      </c>
      <c r="D24" s="4">
        <v>68683</v>
      </c>
      <c r="E24" s="4">
        <v>24901</v>
      </c>
      <c r="F24" s="4">
        <v>35684</v>
      </c>
      <c r="G24" s="4">
        <v>67515</v>
      </c>
      <c r="H24" s="4">
        <v>75208</v>
      </c>
      <c r="I24" s="4">
        <v>18238</v>
      </c>
      <c r="J24" s="4">
        <v>0</v>
      </c>
      <c r="K24" s="4">
        <v>238</v>
      </c>
      <c r="L24" s="4">
        <v>603533</v>
      </c>
    </row>
    <row r="25" spans="2:12" ht="16.5">
      <c r="B25" s="3" t="s">
        <v>21</v>
      </c>
      <c r="C25" s="4">
        <v>397723</v>
      </c>
      <c r="D25" s="4">
        <v>210156</v>
      </c>
      <c r="E25" s="4">
        <v>98154</v>
      </c>
      <c r="F25" s="4">
        <v>109936</v>
      </c>
      <c r="G25" s="4">
        <v>97139</v>
      </c>
      <c r="H25" s="4">
        <v>94429</v>
      </c>
      <c r="I25" s="4">
        <v>29467</v>
      </c>
      <c r="J25" s="4">
        <v>0</v>
      </c>
      <c r="K25" s="4">
        <v>20</v>
      </c>
      <c r="L25" s="4">
        <v>1037024</v>
      </c>
    </row>
    <row r="26" spans="2:12" ht="16.5">
      <c r="B26" s="3" t="s">
        <v>22</v>
      </c>
      <c r="C26" s="4">
        <v>15191</v>
      </c>
      <c r="D26" s="4">
        <v>4529</v>
      </c>
      <c r="E26" s="4">
        <v>1607</v>
      </c>
      <c r="F26" s="4">
        <v>922</v>
      </c>
      <c r="G26" s="4">
        <v>3487</v>
      </c>
      <c r="H26" s="4">
        <v>3160</v>
      </c>
      <c r="I26" s="4">
        <v>1542</v>
      </c>
      <c r="J26" s="4">
        <v>0</v>
      </c>
      <c r="K26" s="4">
        <v>8</v>
      </c>
      <c r="L26" s="4">
        <v>30446</v>
      </c>
    </row>
    <row r="27" spans="2:12" ht="16.5">
      <c r="B27" s="3" t="s">
        <v>23</v>
      </c>
      <c r="C27" s="4">
        <v>788705</v>
      </c>
      <c r="D27" s="4">
        <v>242260</v>
      </c>
      <c r="E27" s="4">
        <v>182445</v>
      </c>
      <c r="F27" s="4">
        <v>137224</v>
      </c>
      <c r="G27" s="4">
        <v>203685</v>
      </c>
      <c r="H27" s="4">
        <v>199932</v>
      </c>
      <c r="I27" s="4">
        <v>45327</v>
      </c>
      <c r="J27" s="4">
        <v>0</v>
      </c>
      <c r="K27" s="4">
        <v>7</v>
      </c>
      <c r="L27" s="4">
        <v>1799585</v>
      </c>
    </row>
    <row r="28" spans="2:12" ht="16.5">
      <c r="B28" s="3" t="s">
        <v>24</v>
      </c>
      <c r="C28" s="4">
        <v>37668</v>
      </c>
      <c r="D28" s="4">
        <v>9529</v>
      </c>
      <c r="E28" s="4">
        <v>5680</v>
      </c>
      <c r="F28" s="4">
        <v>3207</v>
      </c>
      <c r="G28" s="4">
        <v>8259</v>
      </c>
      <c r="H28" s="4">
        <v>10363</v>
      </c>
      <c r="I28" s="4">
        <v>2019</v>
      </c>
      <c r="J28" s="4">
        <v>0</v>
      </c>
      <c r="K28" s="4">
        <v>0</v>
      </c>
      <c r="L28" s="4">
        <v>76725</v>
      </c>
    </row>
    <row r="29" spans="2:12" ht="16.5">
      <c r="B29" s="3" t="s">
        <v>25</v>
      </c>
      <c r="C29" s="4">
        <v>2607330</v>
      </c>
      <c r="D29" s="4">
        <v>1077094</v>
      </c>
      <c r="E29" s="4">
        <v>898411</v>
      </c>
      <c r="F29" s="4">
        <v>831892</v>
      </c>
      <c r="G29" s="4">
        <v>682869</v>
      </c>
      <c r="H29" s="4">
        <v>696961</v>
      </c>
      <c r="I29" s="4">
        <v>118482</v>
      </c>
      <c r="J29" s="4">
        <v>0</v>
      </c>
      <c r="K29" s="4">
        <v>426</v>
      </c>
      <c r="L29" s="4">
        <v>6913465</v>
      </c>
    </row>
    <row r="30" spans="2:12" ht="16.5">
      <c r="B30" s="3" t="s">
        <v>26</v>
      </c>
      <c r="C30" s="4">
        <v>598355</v>
      </c>
      <c r="D30" s="4">
        <v>243303</v>
      </c>
      <c r="E30" s="4">
        <v>145113</v>
      </c>
      <c r="F30" s="4">
        <v>136832</v>
      </c>
      <c r="G30" s="4">
        <v>151918</v>
      </c>
      <c r="H30" s="4">
        <v>147692</v>
      </c>
      <c r="I30" s="4">
        <v>34829</v>
      </c>
      <c r="J30" s="4">
        <v>0</v>
      </c>
      <c r="K30" s="4">
        <v>47</v>
      </c>
      <c r="L30" s="4">
        <v>1458089</v>
      </c>
    </row>
    <row r="31" spans="2:12" ht="16.5">
      <c r="B31" s="3" t="s">
        <v>27</v>
      </c>
      <c r="C31" s="4">
        <v>19217</v>
      </c>
      <c r="D31" s="4">
        <v>6051</v>
      </c>
      <c r="E31" s="4">
        <v>5887</v>
      </c>
      <c r="F31" s="4">
        <v>3557</v>
      </c>
      <c r="G31" s="4">
        <v>6571</v>
      </c>
      <c r="H31" s="4">
        <v>6119</v>
      </c>
      <c r="I31" s="4">
        <v>1220</v>
      </c>
      <c r="J31" s="4">
        <v>0</v>
      </c>
      <c r="K31" s="4">
        <v>2</v>
      </c>
      <c r="L31" s="4">
        <v>48624</v>
      </c>
    </row>
    <row r="32" spans="2:12" ht="16.5">
      <c r="B32" s="3" t="s">
        <v>48</v>
      </c>
      <c r="C32" s="4">
        <v>66140</v>
      </c>
      <c r="D32" s="4">
        <v>27390</v>
      </c>
      <c r="E32" s="4">
        <v>11525</v>
      </c>
      <c r="F32" s="4">
        <v>12299</v>
      </c>
      <c r="G32" s="4">
        <v>15090</v>
      </c>
      <c r="H32" s="4">
        <v>15248</v>
      </c>
      <c r="I32" s="4">
        <v>4809</v>
      </c>
      <c r="J32" s="4">
        <v>0</v>
      </c>
      <c r="K32" s="4">
        <v>5</v>
      </c>
      <c r="L32" s="4">
        <v>152506</v>
      </c>
    </row>
    <row r="33" spans="2:12" ht="16.5">
      <c r="B33" s="8" t="s">
        <v>28</v>
      </c>
      <c r="C33" s="10">
        <f>SUM(C10:C32)</f>
        <v>22485247</v>
      </c>
      <c r="D33" s="10">
        <f aca="true" t="shared" si="2" ref="D33:K33">SUM(D10:D32)</f>
        <v>7875606</v>
      </c>
      <c r="E33" s="10">
        <f t="shared" si="2"/>
        <v>4663078</v>
      </c>
      <c r="F33" s="10">
        <f t="shared" si="2"/>
        <v>5064204</v>
      </c>
      <c r="G33" s="10">
        <f t="shared" si="2"/>
        <v>6505799</v>
      </c>
      <c r="H33" s="10">
        <f t="shared" si="2"/>
        <v>6629150</v>
      </c>
      <c r="I33" s="10">
        <f t="shared" si="2"/>
        <v>1196362</v>
      </c>
      <c r="J33" s="10">
        <f t="shared" si="2"/>
        <v>0</v>
      </c>
      <c r="K33" s="10">
        <f t="shared" si="2"/>
        <v>10465</v>
      </c>
      <c r="L33" s="10">
        <f>SUM(L10:L32)</f>
        <v>54429911</v>
      </c>
    </row>
    <row r="34" ht="16.5">
      <c r="B34" s="5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4"/>
  <sheetViews>
    <sheetView showGridLines="0" zoomScale="90" zoomScaleNormal="90" zoomScalePageLayoutView="0" workbookViewId="0" topLeftCell="A1">
      <pane ySplit="9" topLeftCell="BM10" activePane="bottomLeft" state="frozen"/>
      <selection pane="topLeft" activeCell="A1" sqref="A1"/>
      <selection pane="bottomLeft" activeCell="C19" sqref="C19"/>
    </sheetView>
  </sheetViews>
  <sheetFormatPr defaultColWidth="11.421875" defaultRowHeight="15"/>
  <cols>
    <col min="1" max="1" width="3.28125" style="1" customWidth="1"/>
    <col min="2" max="2" width="24.7109375" style="1" customWidth="1"/>
    <col min="3" max="12" width="13.7109375" style="1" customWidth="1"/>
    <col min="13" max="16384" width="11.421875" style="1" customWidth="1"/>
  </cols>
  <sheetData>
    <row r="2" spans="2:12" ht="16.5">
      <c r="B2" s="6" t="s">
        <v>57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7.25">
      <c r="B3" s="11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30</v>
      </c>
      <c r="K3" s="7" t="s">
        <v>9</v>
      </c>
      <c r="L3" s="7" t="s">
        <v>43</v>
      </c>
    </row>
    <row r="4" spans="2:12" ht="16.5">
      <c r="B4" s="1" t="s">
        <v>59</v>
      </c>
      <c r="C4" s="12">
        <f>+'2009'!C33</f>
        <v>22485247</v>
      </c>
      <c r="D4" s="12">
        <f>+'2009'!D33</f>
        <v>7875606</v>
      </c>
      <c r="E4" s="12">
        <f>+'2009'!E33</f>
        <v>4663078</v>
      </c>
      <c r="F4" s="12">
        <f>+'2009'!F33</f>
        <v>5064204</v>
      </c>
      <c r="G4" s="12">
        <f>+'2009'!G33</f>
        <v>6505799</v>
      </c>
      <c r="H4" s="12">
        <f>+'2009'!H33</f>
        <v>6629150</v>
      </c>
      <c r="I4" s="12">
        <f>+'2009'!I33</f>
        <v>1196362</v>
      </c>
      <c r="J4" s="12">
        <f>+'2009'!J33</f>
        <v>0</v>
      </c>
      <c r="K4" s="12">
        <f>+'2009'!K33</f>
        <v>10465</v>
      </c>
      <c r="L4" s="12">
        <f>+'2009'!L33</f>
        <v>54429911</v>
      </c>
    </row>
    <row r="5" spans="2:12" ht="16.5">
      <c r="B5" s="1" t="s">
        <v>51</v>
      </c>
      <c r="C5" s="12">
        <f>+C33-C4</f>
        <v>-1944275</v>
      </c>
      <c r="D5" s="12">
        <f>+D33-D4</f>
        <v>-665868</v>
      </c>
      <c r="E5" s="12">
        <f aca="true" t="shared" si="0" ref="E5:L5">+E33-E4</f>
        <v>-524833</v>
      </c>
      <c r="F5" s="12">
        <f t="shared" si="0"/>
        <v>-593411</v>
      </c>
      <c r="G5" s="12">
        <f t="shared" si="0"/>
        <v>-827147</v>
      </c>
      <c r="H5" s="12">
        <f t="shared" si="0"/>
        <v>-826192</v>
      </c>
      <c r="I5" s="12">
        <f t="shared" si="0"/>
        <v>-99510</v>
      </c>
      <c r="J5" s="12">
        <f t="shared" si="0"/>
        <v>0</v>
      </c>
      <c r="K5" s="12">
        <f t="shared" si="0"/>
        <v>1068</v>
      </c>
      <c r="L5" s="12">
        <f t="shared" si="0"/>
        <v>-5480168</v>
      </c>
    </row>
    <row r="6" spans="2:12" ht="16.5">
      <c r="B6" s="1" t="s">
        <v>52</v>
      </c>
      <c r="C6" s="13">
        <f>+C5/C4</f>
        <v>-0.0864689189315999</v>
      </c>
      <c r="D6" s="13">
        <f aca="true" t="shared" si="1" ref="D6:L6">+D5/D4</f>
        <v>-0.08454816048441224</v>
      </c>
      <c r="E6" s="13">
        <f t="shared" si="1"/>
        <v>-0.11255076582463343</v>
      </c>
      <c r="F6" s="13">
        <f t="shared" si="1"/>
        <v>-0.11717754656013067</v>
      </c>
      <c r="G6" s="13">
        <f t="shared" si="1"/>
        <v>-0.12713995621444807</v>
      </c>
      <c r="H6" s="13">
        <f t="shared" si="1"/>
        <v>-0.12463015620403822</v>
      </c>
      <c r="I6" s="13">
        <f t="shared" si="1"/>
        <v>-0.08317716543989194</v>
      </c>
      <c r="J6" s="13" t="s">
        <v>56</v>
      </c>
      <c r="K6" s="13">
        <f t="shared" si="1"/>
        <v>0.10205446727185857</v>
      </c>
      <c r="L6" s="13">
        <f t="shared" si="1"/>
        <v>-0.10068302334721804</v>
      </c>
    </row>
    <row r="8" spans="2:12" ht="15.75" customHeight="1">
      <c r="B8" s="6" t="s">
        <v>38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17.25">
      <c r="B9" s="11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30</v>
      </c>
      <c r="K9" s="7" t="s">
        <v>9</v>
      </c>
      <c r="L9" s="7" t="s">
        <v>43</v>
      </c>
    </row>
    <row r="10" spans="2:12" ht="16.5">
      <c r="B10" s="9" t="s">
        <v>10</v>
      </c>
      <c r="C10" s="2">
        <v>6813341</v>
      </c>
      <c r="D10" s="2">
        <v>1981957</v>
      </c>
      <c r="E10" s="2">
        <v>878422</v>
      </c>
      <c r="F10" s="2">
        <v>1132503</v>
      </c>
      <c r="G10" s="2">
        <v>2386890</v>
      </c>
      <c r="H10" s="2">
        <v>2440433</v>
      </c>
      <c r="I10" s="2">
        <v>348776</v>
      </c>
      <c r="J10" s="2">
        <v>0</v>
      </c>
      <c r="K10" s="2">
        <v>525</v>
      </c>
      <c r="L10" s="2">
        <v>15982847</v>
      </c>
    </row>
    <row r="11" spans="2:12" ht="16.5">
      <c r="B11" s="3" t="s">
        <v>11</v>
      </c>
      <c r="C11" s="4">
        <v>106679</v>
      </c>
      <c r="D11" s="4">
        <v>39832</v>
      </c>
      <c r="E11" s="4">
        <v>17256</v>
      </c>
      <c r="F11" s="4">
        <v>19438</v>
      </c>
      <c r="G11" s="4">
        <v>24122</v>
      </c>
      <c r="H11" s="4">
        <v>23386</v>
      </c>
      <c r="I11" s="4">
        <v>7958</v>
      </c>
      <c r="J11" s="4">
        <v>0</v>
      </c>
      <c r="K11" s="4">
        <v>0</v>
      </c>
      <c r="L11" s="4">
        <v>238671</v>
      </c>
    </row>
    <row r="12" spans="2:12" ht="16.5">
      <c r="B12" s="3" t="s">
        <v>12</v>
      </c>
      <c r="C12" s="4">
        <v>1059065</v>
      </c>
      <c r="D12" s="4">
        <v>388217</v>
      </c>
      <c r="E12" s="4">
        <v>182981</v>
      </c>
      <c r="F12" s="4">
        <v>222514</v>
      </c>
      <c r="G12" s="4">
        <v>227296</v>
      </c>
      <c r="H12" s="4">
        <v>230411</v>
      </c>
      <c r="I12" s="4">
        <v>68509</v>
      </c>
      <c r="J12" s="4">
        <v>0</v>
      </c>
      <c r="K12" s="4">
        <v>98</v>
      </c>
      <c r="L12" s="4">
        <v>2379091</v>
      </c>
    </row>
    <row r="13" spans="2:12" ht="16.5">
      <c r="B13" s="3" t="s">
        <v>13</v>
      </c>
      <c r="C13" s="4">
        <v>105099</v>
      </c>
      <c r="D13" s="4">
        <v>30194</v>
      </c>
      <c r="E13" s="4">
        <v>18285</v>
      </c>
      <c r="F13" s="4">
        <v>14369</v>
      </c>
      <c r="G13" s="4">
        <v>35205</v>
      </c>
      <c r="H13" s="4">
        <v>29035</v>
      </c>
      <c r="I13" s="4">
        <v>6150</v>
      </c>
      <c r="J13" s="4">
        <v>0</v>
      </c>
      <c r="K13" s="4">
        <v>917</v>
      </c>
      <c r="L13" s="4">
        <v>239254</v>
      </c>
    </row>
    <row r="14" spans="2:12" ht="16.5">
      <c r="B14" s="3" t="s">
        <v>44</v>
      </c>
      <c r="C14" s="4">
        <v>1934261</v>
      </c>
      <c r="D14" s="4">
        <v>815261</v>
      </c>
      <c r="E14" s="4">
        <v>399783</v>
      </c>
      <c r="F14" s="4">
        <v>513623</v>
      </c>
      <c r="G14" s="4">
        <v>494102</v>
      </c>
      <c r="H14" s="4">
        <v>534684</v>
      </c>
      <c r="I14" s="4">
        <v>90525</v>
      </c>
      <c r="J14" s="4">
        <v>0</v>
      </c>
      <c r="K14" s="4">
        <v>224</v>
      </c>
      <c r="L14" s="4">
        <v>4782463</v>
      </c>
    </row>
    <row r="15" spans="2:12" ht="16.5">
      <c r="B15" s="3" t="s">
        <v>14</v>
      </c>
      <c r="C15" s="4">
        <v>2176884</v>
      </c>
      <c r="D15" s="4">
        <v>846134</v>
      </c>
      <c r="E15" s="4">
        <v>449775</v>
      </c>
      <c r="F15" s="4">
        <v>375663</v>
      </c>
      <c r="G15" s="4">
        <v>440480</v>
      </c>
      <c r="H15" s="4">
        <v>468179</v>
      </c>
      <c r="I15" s="4">
        <v>111022</v>
      </c>
      <c r="J15" s="4">
        <v>0</v>
      </c>
      <c r="K15" s="4">
        <v>23</v>
      </c>
      <c r="L15" s="4">
        <v>4868160</v>
      </c>
    </row>
    <row r="16" spans="2:12" ht="16.5">
      <c r="B16" s="3" t="s">
        <v>45</v>
      </c>
      <c r="C16" s="4">
        <v>1607054</v>
      </c>
      <c r="D16" s="4">
        <v>548828</v>
      </c>
      <c r="E16" s="4">
        <v>514416</v>
      </c>
      <c r="F16" s="4">
        <v>379760</v>
      </c>
      <c r="G16" s="4">
        <v>429784</v>
      </c>
      <c r="H16" s="4">
        <v>416098</v>
      </c>
      <c r="I16" s="4">
        <v>85744</v>
      </c>
      <c r="J16" s="4">
        <v>0</v>
      </c>
      <c r="K16" s="4">
        <v>84</v>
      </c>
      <c r="L16" s="4">
        <v>3981768</v>
      </c>
    </row>
    <row r="17" spans="2:12" ht="16.5">
      <c r="B17" s="3" t="s">
        <v>15</v>
      </c>
      <c r="C17" s="4">
        <v>781339</v>
      </c>
      <c r="D17" s="4">
        <v>339915</v>
      </c>
      <c r="E17" s="4">
        <v>112758</v>
      </c>
      <c r="F17" s="4">
        <v>170672</v>
      </c>
      <c r="G17" s="4">
        <v>168802</v>
      </c>
      <c r="H17" s="4">
        <v>170997</v>
      </c>
      <c r="I17" s="4">
        <v>45437</v>
      </c>
      <c r="J17" s="4">
        <v>0</v>
      </c>
      <c r="K17" s="4">
        <v>244</v>
      </c>
      <c r="L17" s="4">
        <v>1790164</v>
      </c>
    </row>
    <row r="18" spans="2:12" ht="16.5">
      <c r="B18" s="3" t="s">
        <v>16</v>
      </c>
      <c r="C18" s="4">
        <v>33741</v>
      </c>
      <c r="D18" s="4">
        <v>15285</v>
      </c>
      <c r="E18" s="4">
        <v>6719</v>
      </c>
      <c r="F18" s="4">
        <v>6367</v>
      </c>
      <c r="G18" s="4">
        <v>9025</v>
      </c>
      <c r="H18" s="4">
        <v>8242</v>
      </c>
      <c r="I18" s="4">
        <v>2947</v>
      </c>
      <c r="J18" s="4">
        <v>0</v>
      </c>
      <c r="K18" s="4">
        <v>5</v>
      </c>
      <c r="L18" s="4">
        <v>82331</v>
      </c>
    </row>
    <row r="19" spans="2:12" ht="16.5">
      <c r="B19" s="3" t="s">
        <v>17</v>
      </c>
      <c r="C19" s="4">
        <v>898527</v>
      </c>
      <c r="D19" s="4">
        <v>315117</v>
      </c>
      <c r="E19" s="4">
        <v>300978</v>
      </c>
      <c r="F19" s="4">
        <v>436295</v>
      </c>
      <c r="G19" s="4">
        <v>283730</v>
      </c>
      <c r="H19" s="4">
        <v>261269</v>
      </c>
      <c r="I19" s="4">
        <v>49792</v>
      </c>
      <c r="J19" s="4">
        <v>0</v>
      </c>
      <c r="K19" s="4">
        <v>170</v>
      </c>
      <c r="L19" s="4">
        <v>2545878</v>
      </c>
    </row>
    <row r="20" spans="2:12" ht="16.5">
      <c r="B20" s="3" t="s">
        <v>18</v>
      </c>
      <c r="C20" s="4">
        <v>72871</v>
      </c>
      <c r="D20" s="4">
        <v>26143</v>
      </c>
      <c r="E20" s="4">
        <v>4569</v>
      </c>
      <c r="F20" s="4">
        <v>11315</v>
      </c>
      <c r="G20" s="4">
        <v>15535</v>
      </c>
      <c r="H20" s="4">
        <v>17997</v>
      </c>
      <c r="I20" s="4">
        <v>5308</v>
      </c>
      <c r="J20" s="4">
        <v>0</v>
      </c>
      <c r="K20" s="4">
        <v>2</v>
      </c>
      <c r="L20" s="4">
        <v>153740</v>
      </c>
    </row>
    <row r="21" spans="2:12" ht="16.5">
      <c r="B21" s="3" t="s">
        <v>19</v>
      </c>
      <c r="C21" s="4">
        <v>292433</v>
      </c>
      <c r="D21" s="4">
        <v>55848</v>
      </c>
      <c r="E21" s="4">
        <v>22784</v>
      </c>
      <c r="F21" s="4">
        <v>23947</v>
      </c>
      <c r="G21" s="4">
        <v>56479</v>
      </c>
      <c r="H21" s="4">
        <v>61922</v>
      </c>
      <c r="I21" s="4">
        <v>20059</v>
      </c>
      <c r="J21" s="4">
        <v>0</v>
      </c>
      <c r="K21" s="4">
        <v>16</v>
      </c>
      <c r="L21" s="4">
        <v>533488</v>
      </c>
    </row>
    <row r="22" spans="2:12" ht="16.5">
      <c r="B22" s="3" t="s">
        <v>20</v>
      </c>
      <c r="C22" s="4">
        <v>165583</v>
      </c>
      <c r="D22" s="4">
        <v>71055</v>
      </c>
      <c r="E22" s="4">
        <v>37497</v>
      </c>
      <c r="F22" s="4">
        <v>30427</v>
      </c>
      <c r="G22" s="4">
        <v>40570</v>
      </c>
      <c r="H22" s="4">
        <v>45344</v>
      </c>
      <c r="I22" s="4">
        <v>11865</v>
      </c>
      <c r="J22" s="4">
        <v>0</v>
      </c>
      <c r="K22" s="4">
        <v>8316</v>
      </c>
      <c r="L22" s="4">
        <v>410657</v>
      </c>
    </row>
    <row r="23" spans="2:12" ht="16.5">
      <c r="B23" s="3" t="s">
        <v>46</v>
      </c>
      <c r="C23" s="4">
        <v>95781</v>
      </c>
      <c r="D23" s="4">
        <v>32234</v>
      </c>
      <c r="E23" s="4">
        <v>8816</v>
      </c>
      <c r="F23" s="4">
        <v>13844</v>
      </c>
      <c r="G23" s="4">
        <v>16020</v>
      </c>
      <c r="H23" s="4">
        <v>22112</v>
      </c>
      <c r="I23" s="4">
        <v>6140</v>
      </c>
      <c r="J23" s="4">
        <v>0</v>
      </c>
      <c r="K23" s="4">
        <v>453</v>
      </c>
      <c r="L23" s="4">
        <v>195400</v>
      </c>
    </row>
    <row r="24" spans="2:12" ht="16.5">
      <c r="B24" s="3" t="s">
        <v>47</v>
      </c>
      <c r="C24" s="4">
        <v>247162</v>
      </c>
      <c r="D24" s="4">
        <v>55763</v>
      </c>
      <c r="E24" s="4">
        <v>19755</v>
      </c>
      <c r="F24" s="4">
        <v>26019</v>
      </c>
      <c r="G24" s="4">
        <v>50904</v>
      </c>
      <c r="H24" s="4">
        <v>57417</v>
      </c>
      <c r="I24" s="4">
        <v>14609</v>
      </c>
      <c r="J24" s="4">
        <v>0</v>
      </c>
      <c r="K24" s="4">
        <v>214</v>
      </c>
      <c r="L24" s="4">
        <v>471843</v>
      </c>
    </row>
    <row r="25" spans="2:12" ht="16.5">
      <c r="B25" s="3" t="s">
        <v>21</v>
      </c>
      <c r="C25" s="4">
        <v>394542</v>
      </c>
      <c r="D25" s="4">
        <v>197503</v>
      </c>
      <c r="E25" s="4">
        <v>102554</v>
      </c>
      <c r="F25" s="4">
        <v>105003</v>
      </c>
      <c r="G25" s="4">
        <v>96147</v>
      </c>
      <c r="H25" s="4">
        <v>93233</v>
      </c>
      <c r="I25" s="4">
        <v>30004</v>
      </c>
      <c r="J25" s="4">
        <v>0</v>
      </c>
      <c r="K25" s="4">
        <v>20</v>
      </c>
      <c r="L25" s="4">
        <v>1019006</v>
      </c>
    </row>
    <row r="26" spans="2:12" ht="16.5">
      <c r="B26" s="3" t="s">
        <v>22</v>
      </c>
      <c r="C26" s="4">
        <v>15425</v>
      </c>
      <c r="D26" s="4">
        <v>4562</v>
      </c>
      <c r="E26" s="4">
        <v>1988</v>
      </c>
      <c r="F26" s="4">
        <v>757</v>
      </c>
      <c r="G26" s="4">
        <v>3535</v>
      </c>
      <c r="H26" s="4">
        <v>3290</v>
      </c>
      <c r="I26" s="4">
        <v>1508</v>
      </c>
      <c r="J26" s="4">
        <v>0</v>
      </c>
      <c r="K26" s="4">
        <v>8</v>
      </c>
      <c r="L26" s="4">
        <v>31073</v>
      </c>
    </row>
    <row r="27" spans="2:12" ht="16.5">
      <c r="B27" s="3" t="s">
        <v>23</v>
      </c>
      <c r="C27" s="4">
        <v>712799</v>
      </c>
      <c r="D27" s="4">
        <v>218850</v>
      </c>
      <c r="E27" s="4">
        <v>158698</v>
      </c>
      <c r="F27" s="4">
        <v>132842</v>
      </c>
      <c r="G27" s="4">
        <v>166832</v>
      </c>
      <c r="H27" s="4">
        <v>167229</v>
      </c>
      <c r="I27" s="4">
        <v>41542</v>
      </c>
      <c r="J27" s="4">
        <v>0</v>
      </c>
      <c r="K27" s="4">
        <v>2</v>
      </c>
      <c r="L27" s="4">
        <v>1598794</v>
      </c>
    </row>
    <row r="28" spans="2:12" ht="16.5">
      <c r="B28" s="3" t="s">
        <v>24</v>
      </c>
      <c r="C28" s="4">
        <v>43987</v>
      </c>
      <c r="D28" s="4">
        <v>9675</v>
      </c>
      <c r="E28" s="4">
        <v>3754</v>
      </c>
      <c r="F28" s="4">
        <v>3107</v>
      </c>
      <c r="G28" s="4">
        <v>11470</v>
      </c>
      <c r="H28" s="4">
        <v>13394</v>
      </c>
      <c r="I28" s="4">
        <v>2332</v>
      </c>
      <c r="J28" s="4">
        <v>0</v>
      </c>
      <c r="K28" s="4">
        <v>9</v>
      </c>
      <c r="L28" s="4">
        <v>87728</v>
      </c>
    </row>
    <row r="29" spans="2:12" ht="16.5">
      <c r="B29" s="3" t="s">
        <v>25</v>
      </c>
      <c r="C29" s="4">
        <v>2343006</v>
      </c>
      <c r="D29" s="4">
        <v>960788</v>
      </c>
      <c r="E29" s="4">
        <v>750525</v>
      </c>
      <c r="F29" s="4">
        <v>715906</v>
      </c>
      <c r="G29" s="4">
        <v>569198</v>
      </c>
      <c r="H29" s="4">
        <v>585133</v>
      </c>
      <c r="I29" s="4">
        <v>108106</v>
      </c>
      <c r="J29" s="4">
        <v>0</v>
      </c>
      <c r="K29" s="4">
        <v>160</v>
      </c>
      <c r="L29" s="4">
        <v>6032822</v>
      </c>
    </row>
    <row r="30" spans="2:12" ht="16.5">
      <c r="B30" s="3" t="s">
        <v>26</v>
      </c>
      <c r="C30" s="4">
        <v>559380</v>
      </c>
      <c r="D30" s="4">
        <v>222505</v>
      </c>
      <c r="E30" s="4">
        <v>127275</v>
      </c>
      <c r="F30" s="4">
        <v>121550</v>
      </c>
      <c r="G30" s="4">
        <v>132760</v>
      </c>
      <c r="H30" s="4">
        <v>132048</v>
      </c>
      <c r="I30" s="4">
        <v>32680</v>
      </c>
      <c r="J30" s="4">
        <v>0</v>
      </c>
      <c r="K30" s="4">
        <v>37</v>
      </c>
      <c r="L30" s="4">
        <v>1328235</v>
      </c>
    </row>
    <row r="31" spans="2:12" ht="16.5">
      <c r="B31" s="3" t="s">
        <v>27</v>
      </c>
      <c r="C31" s="4">
        <v>19838</v>
      </c>
      <c r="D31" s="4">
        <v>6392</v>
      </c>
      <c r="E31" s="4">
        <v>3708</v>
      </c>
      <c r="F31" s="4">
        <v>2946</v>
      </c>
      <c r="G31" s="4">
        <v>5121</v>
      </c>
      <c r="H31" s="4">
        <v>5369</v>
      </c>
      <c r="I31" s="4">
        <v>1372</v>
      </c>
      <c r="J31" s="4">
        <v>0</v>
      </c>
      <c r="K31" s="4">
        <v>3</v>
      </c>
      <c r="L31" s="4">
        <v>44749</v>
      </c>
    </row>
    <row r="32" spans="2:12" ht="16.5">
      <c r="B32" s="3" t="s">
        <v>48</v>
      </c>
      <c r="C32" s="4">
        <v>62175</v>
      </c>
      <c r="D32" s="4">
        <v>27680</v>
      </c>
      <c r="E32" s="4">
        <v>14949</v>
      </c>
      <c r="F32" s="4">
        <v>11926</v>
      </c>
      <c r="G32" s="4">
        <v>14645</v>
      </c>
      <c r="H32" s="4">
        <v>15736</v>
      </c>
      <c r="I32" s="4">
        <v>4467</v>
      </c>
      <c r="J32" s="4">
        <v>0</v>
      </c>
      <c r="K32" s="4">
        <v>3</v>
      </c>
      <c r="L32" s="4">
        <v>151581</v>
      </c>
    </row>
    <row r="33" spans="2:12" ht="16.5">
      <c r="B33" s="8" t="s">
        <v>28</v>
      </c>
      <c r="C33" s="14">
        <f>SUM(C10:C32)</f>
        <v>20540972</v>
      </c>
      <c r="D33" s="14">
        <f aca="true" t="shared" si="2" ref="D33:K33">SUM(D10:D32)</f>
        <v>7209738</v>
      </c>
      <c r="E33" s="14">
        <f t="shared" si="2"/>
        <v>4138245</v>
      </c>
      <c r="F33" s="14">
        <f t="shared" si="2"/>
        <v>4470793</v>
      </c>
      <c r="G33" s="14">
        <f t="shared" si="2"/>
        <v>5678652</v>
      </c>
      <c r="H33" s="14">
        <f t="shared" si="2"/>
        <v>5802958</v>
      </c>
      <c r="I33" s="14">
        <f t="shared" si="2"/>
        <v>1096852</v>
      </c>
      <c r="J33" s="14">
        <f t="shared" si="2"/>
        <v>0</v>
      </c>
      <c r="K33" s="14">
        <f t="shared" si="2"/>
        <v>11533</v>
      </c>
      <c r="L33" s="14">
        <f>SUM(L10:L32)</f>
        <v>48949743</v>
      </c>
    </row>
    <row r="34" ht="16.5">
      <c r="B34" s="5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4"/>
  <sheetViews>
    <sheetView showGridLines="0" zoomScale="90" zoomScaleNormal="90" zoomScalePageLayoutView="0" workbookViewId="0" topLeftCell="A1">
      <pane ySplit="9" topLeftCell="BM10" activePane="bottomLeft" state="frozen"/>
      <selection pane="topLeft" activeCell="A1" sqref="A1"/>
      <selection pane="bottomLeft" activeCell="J7" sqref="J7"/>
    </sheetView>
  </sheetViews>
  <sheetFormatPr defaultColWidth="11.421875" defaultRowHeight="15"/>
  <cols>
    <col min="1" max="1" width="3.28125" style="1" customWidth="1"/>
    <col min="2" max="2" width="24.7109375" style="1" customWidth="1"/>
    <col min="3" max="12" width="13.7109375" style="1" customWidth="1"/>
    <col min="13" max="16384" width="11.421875" style="1" customWidth="1"/>
  </cols>
  <sheetData>
    <row r="2" spans="2:12" ht="16.5">
      <c r="B2" s="6" t="s">
        <v>58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7.25">
      <c r="B3" s="11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30</v>
      </c>
      <c r="K3" s="7" t="s">
        <v>9</v>
      </c>
      <c r="L3" s="7" t="s">
        <v>43</v>
      </c>
    </row>
    <row r="4" spans="2:12" ht="16.5">
      <c r="B4" s="1" t="s">
        <v>60</v>
      </c>
      <c r="C4" s="12">
        <f>+'2010'!C33</f>
        <v>20540972</v>
      </c>
      <c r="D4" s="12">
        <f>+'2010'!D33</f>
        <v>7209738</v>
      </c>
      <c r="E4" s="12">
        <f>+'2010'!E33</f>
        <v>4138245</v>
      </c>
      <c r="F4" s="12">
        <f>+'2010'!F33</f>
        <v>4470793</v>
      </c>
      <c r="G4" s="12">
        <f>+'2010'!G33</f>
        <v>5678652</v>
      </c>
      <c r="H4" s="12">
        <f>+'2010'!H33</f>
        <v>5802958</v>
      </c>
      <c r="I4" s="12">
        <f>+'2010'!I33</f>
        <v>1096852</v>
      </c>
      <c r="J4" s="12">
        <f>+'2010'!J33</f>
        <v>0</v>
      </c>
      <c r="K4" s="12">
        <f>+'2010'!K33</f>
        <v>11533</v>
      </c>
      <c r="L4" s="12">
        <f>+'2010'!L33</f>
        <v>48949743</v>
      </c>
    </row>
    <row r="5" spans="2:12" ht="16.5">
      <c r="B5" s="1" t="s">
        <v>51</v>
      </c>
      <c r="C5" s="12">
        <f>+C33-C4</f>
        <v>-480834</v>
      </c>
      <c r="D5" s="12">
        <f>+D33-D4</f>
        <v>93287</v>
      </c>
      <c r="E5" s="12">
        <f aca="true" t="shared" si="0" ref="E5:L5">+E33-E4</f>
        <v>-489189</v>
      </c>
      <c r="F5" s="12">
        <f t="shared" si="0"/>
        <v>-356147</v>
      </c>
      <c r="G5" s="12">
        <f t="shared" si="0"/>
        <v>116724</v>
      </c>
      <c r="H5" s="12">
        <f t="shared" si="0"/>
        <v>205321</v>
      </c>
      <c r="I5" s="12">
        <f t="shared" si="0"/>
        <v>-67392</v>
      </c>
      <c r="J5" s="12">
        <f t="shared" si="0"/>
        <v>0</v>
      </c>
      <c r="K5" s="12">
        <f t="shared" si="0"/>
        <v>1148</v>
      </c>
      <c r="L5" s="12">
        <f t="shared" si="0"/>
        <v>-977082</v>
      </c>
    </row>
    <row r="6" spans="2:12" ht="16.5">
      <c r="B6" s="1" t="s">
        <v>52</v>
      </c>
      <c r="C6" s="13">
        <f>+C5/C4</f>
        <v>-0.02340853198183611</v>
      </c>
      <c r="D6" s="13">
        <f aca="true" t="shared" si="1" ref="D6:L6">+D5/D4</f>
        <v>0.012939027742755701</v>
      </c>
      <c r="E6" s="13">
        <f t="shared" si="1"/>
        <v>-0.11821170568683101</v>
      </c>
      <c r="F6" s="13">
        <f t="shared" si="1"/>
        <v>-0.07966081185149927</v>
      </c>
      <c r="G6" s="13">
        <f t="shared" si="1"/>
        <v>0.020554878164747548</v>
      </c>
      <c r="H6" s="13">
        <f t="shared" si="1"/>
        <v>0.035382127528753436</v>
      </c>
      <c r="I6" s="13">
        <f t="shared" si="1"/>
        <v>-0.06144128834154471</v>
      </c>
      <c r="J6" s="13" t="s">
        <v>56</v>
      </c>
      <c r="K6" s="13">
        <f t="shared" si="1"/>
        <v>0.09954044914592908</v>
      </c>
      <c r="L6" s="13">
        <f t="shared" si="1"/>
        <v>-0.019960921960305286</v>
      </c>
    </row>
    <row r="8" spans="2:12" ht="15.75" customHeight="1">
      <c r="B8" s="6" t="s">
        <v>39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17.25">
      <c r="B9" s="11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30</v>
      </c>
      <c r="K9" s="7" t="s">
        <v>9</v>
      </c>
      <c r="L9" s="7" t="s">
        <v>43</v>
      </c>
    </row>
    <row r="10" spans="2:12" ht="16.5">
      <c r="B10" s="9" t="s">
        <v>10</v>
      </c>
      <c r="C10" s="2">
        <v>6881680</v>
      </c>
      <c r="D10" s="2">
        <v>2236887</v>
      </c>
      <c r="E10" s="2">
        <v>739347</v>
      </c>
      <c r="F10" s="2">
        <v>1055573</v>
      </c>
      <c r="G10" s="2">
        <v>2433424</v>
      </c>
      <c r="H10" s="2">
        <v>2556506</v>
      </c>
      <c r="I10" s="2">
        <v>344879</v>
      </c>
      <c r="J10" s="2">
        <v>0</v>
      </c>
      <c r="K10" s="2">
        <v>575</v>
      </c>
      <c r="L10" s="2">
        <v>16248871</v>
      </c>
    </row>
    <row r="11" spans="2:12" ht="16.5">
      <c r="B11" s="3" t="s">
        <v>11</v>
      </c>
      <c r="C11" s="4">
        <v>103221</v>
      </c>
      <c r="D11" s="4">
        <v>40914</v>
      </c>
      <c r="E11" s="4">
        <v>16686</v>
      </c>
      <c r="F11" s="4">
        <v>16210</v>
      </c>
      <c r="G11" s="4">
        <v>25690</v>
      </c>
      <c r="H11" s="4">
        <v>23618</v>
      </c>
      <c r="I11" s="4">
        <v>7837</v>
      </c>
      <c r="J11" s="4">
        <v>0</v>
      </c>
      <c r="K11" s="4">
        <v>0</v>
      </c>
      <c r="L11" s="4">
        <v>234176</v>
      </c>
    </row>
    <row r="12" spans="2:12" ht="16.5">
      <c r="B12" s="3" t="s">
        <v>12</v>
      </c>
      <c r="C12" s="4">
        <v>1025182</v>
      </c>
      <c r="D12" s="4">
        <v>388329</v>
      </c>
      <c r="E12" s="4">
        <v>171578</v>
      </c>
      <c r="F12" s="4">
        <v>221013</v>
      </c>
      <c r="G12" s="4">
        <v>231985</v>
      </c>
      <c r="H12" s="4">
        <v>234566</v>
      </c>
      <c r="I12" s="4">
        <v>60176</v>
      </c>
      <c r="J12" s="4">
        <v>0</v>
      </c>
      <c r="K12" s="4">
        <v>260</v>
      </c>
      <c r="L12" s="4">
        <v>2333089</v>
      </c>
    </row>
    <row r="13" spans="2:12" ht="16.5">
      <c r="B13" s="3" t="s">
        <v>13</v>
      </c>
      <c r="C13" s="4">
        <v>102610</v>
      </c>
      <c r="D13" s="4">
        <v>32065</v>
      </c>
      <c r="E13" s="4">
        <v>19367</v>
      </c>
      <c r="F13" s="4">
        <v>13617</v>
      </c>
      <c r="G13" s="4">
        <v>38098</v>
      </c>
      <c r="H13" s="4">
        <v>28798</v>
      </c>
      <c r="I13" s="4">
        <v>5965</v>
      </c>
      <c r="J13" s="4">
        <v>0</v>
      </c>
      <c r="K13" s="4">
        <v>896</v>
      </c>
      <c r="L13" s="4">
        <v>241416</v>
      </c>
    </row>
    <row r="14" spans="2:12" ht="16.5">
      <c r="B14" s="3" t="s">
        <v>44</v>
      </c>
      <c r="C14" s="4">
        <v>1766538</v>
      </c>
      <c r="D14" s="4">
        <v>787329</v>
      </c>
      <c r="E14" s="4">
        <v>283984</v>
      </c>
      <c r="F14" s="4">
        <v>469296</v>
      </c>
      <c r="G14" s="4">
        <v>483058</v>
      </c>
      <c r="H14" s="4">
        <v>503689</v>
      </c>
      <c r="I14" s="4">
        <v>75876</v>
      </c>
      <c r="J14" s="4">
        <v>0</v>
      </c>
      <c r="K14" s="4">
        <v>953</v>
      </c>
      <c r="L14" s="4">
        <v>4370723</v>
      </c>
    </row>
    <row r="15" spans="2:12" ht="16.5">
      <c r="B15" s="3" t="s">
        <v>14</v>
      </c>
      <c r="C15" s="4">
        <v>2017434</v>
      </c>
      <c r="D15" s="4">
        <v>797604</v>
      </c>
      <c r="E15" s="4">
        <v>361615</v>
      </c>
      <c r="F15" s="4">
        <v>373796</v>
      </c>
      <c r="G15" s="4">
        <v>454601</v>
      </c>
      <c r="H15" s="4">
        <v>494387</v>
      </c>
      <c r="I15" s="4">
        <v>100303</v>
      </c>
      <c r="J15" s="4">
        <v>0</v>
      </c>
      <c r="K15" s="4">
        <v>20</v>
      </c>
      <c r="L15" s="4">
        <v>4599760</v>
      </c>
    </row>
    <row r="16" spans="2:12" ht="16.5">
      <c r="B16" s="3" t="s">
        <v>45</v>
      </c>
      <c r="C16" s="4">
        <v>1661803</v>
      </c>
      <c r="D16" s="4">
        <v>523607</v>
      </c>
      <c r="E16" s="4">
        <v>497536</v>
      </c>
      <c r="F16" s="4">
        <v>338690</v>
      </c>
      <c r="G16" s="4">
        <v>480826</v>
      </c>
      <c r="H16" s="4">
        <v>475918</v>
      </c>
      <c r="I16" s="4">
        <v>84185</v>
      </c>
      <c r="J16" s="4">
        <v>0</v>
      </c>
      <c r="K16" s="4">
        <v>220</v>
      </c>
      <c r="L16" s="4">
        <v>4062785</v>
      </c>
    </row>
    <row r="17" spans="2:12" ht="16.5">
      <c r="B17" s="3" t="s">
        <v>15</v>
      </c>
      <c r="C17" s="4">
        <v>753593</v>
      </c>
      <c r="D17" s="4">
        <v>304037</v>
      </c>
      <c r="E17" s="4">
        <v>100712</v>
      </c>
      <c r="F17" s="4">
        <v>165121</v>
      </c>
      <c r="G17" s="4">
        <v>182588</v>
      </c>
      <c r="H17" s="4">
        <v>184371</v>
      </c>
      <c r="I17" s="4">
        <v>42365</v>
      </c>
      <c r="J17" s="4">
        <v>0</v>
      </c>
      <c r="K17" s="4">
        <v>665</v>
      </c>
      <c r="L17" s="4">
        <v>1733452</v>
      </c>
    </row>
    <row r="18" spans="2:12" ht="16.5">
      <c r="B18" s="3" t="s">
        <v>16</v>
      </c>
      <c r="C18" s="4">
        <v>35305</v>
      </c>
      <c r="D18" s="4">
        <v>15127</v>
      </c>
      <c r="E18" s="4">
        <v>6285</v>
      </c>
      <c r="F18" s="4">
        <v>8205</v>
      </c>
      <c r="G18" s="4">
        <v>9271</v>
      </c>
      <c r="H18" s="4">
        <v>8841</v>
      </c>
      <c r="I18" s="4">
        <v>3009</v>
      </c>
      <c r="J18" s="4">
        <v>0</v>
      </c>
      <c r="K18" s="4">
        <v>14</v>
      </c>
      <c r="L18" s="4">
        <v>86057</v>
      </c>
    </row>
    <row r="19" spans="2:12" ht="16.5">
      <c r="B19" s="3" t="s">
        <v>17</v>
      </c>
      <c r="C19" s="4">
        <v>920968</v>
      </c>
      <c r="D19" s="4">
        <v>331872</v>
      </c>
      <c r="E19" s="4">
        <v>344516</v>
      </c>
      <c r="F19" s="4">
        <v>299553</v>
      </c>
      <c r="G19" s="4">
        <v>285236</v>
      </c>
      <c r="H19" s="4">
        <v>269515</v>
      </c>
      <c r="I19" s="4">
        <v>48992</v>
      </c>
      <c r="J19" s="4">
        <v>0</v>
      </c>
      <c r="K19" s="4">
        <v>99</v>
      </c>
      <c r="L19" s="4">
        <v>2500751</v>
      </c>
    </row>
    <row r="20" spans="2:12" ht="16.5">
      <c r="B20" s="3" t="s">
        <v>18</v>
      </c>
      <c r="C20" s="4">
        <v>79087</v>
      </c>
      <c r="D20" s="4">
        <v>27434</v>
      </c>
      <c r="E20" s="4">
        <v>5315</v>
      </c>
      <c r="F20" s="4">
        <v>7117</v>
      </c>
      <c r="G20" s="4">
        <v>17360</v>
      </c>
      <c r="H20" s="4">
        <v>18392</v>
      </c>
      <c r="I20" s="4">
        <v>5739</v>
      </c>
      <c r="J20" s="4">
        <v>0</v>
      </c>
      <c r="K20" s="4">
        <v>2</v>
      </c>
      <c r="L20" s="4">
        <v>160446</v>
      </c>
    </row>
    <row r="21" spans="2:12" ht="16.5">
      <c r="B21" s="3" t="s">
        <v>19</v>
      </c>
      <c r="C21" s="4">
        <v>239891</v>
      </c>
      <c r="D21" s="4">
        <v>54356</v>
      </c>
      <c r="E21" s="4">
        <v>18745</v>
      </c>
      <c r="F21" s="4">
        <v>16741</v>
      </c>
      <c r="G21" s="4">
        <v>42793</v>
      </c>
      <c r="H21" s="4">
        <v>49628</v>
      </c>
      <c r="I21" s="4">
        <v>16591</v>
      </c>
      <c r="J21" s="4">
        <v>0</v>
      </c>
      <c r="K21" s="4">
        <v>86</v>
      </c>
      <c r="L21" s="4">
        <v>438831</v>
      </c>
    </row>
    <row r="22" spans="2:12" ht="16.5">
      <c r="B22" s="3" t="s">
        <v>20</v>
      </c>
      <c r="C22" s="4">
        <v>171877</v>
      </c>
      <c r="D22" s="4">
        <v>69337</v>
      </c>
      <c r="E22" s="4">
        <v>32612</v>
      </c>
      <c r="F22" s="4">
        <v>28269</v>
      </c>
      <c r="G22" s="4">
        <v>41260</v>
      </c>
      <c r="H22" s="4">
        <v>45405</v>
      </c>
      <c r="I22" s="4">
        <v>11562</v>
      </c>
      <c r="J22" s="4">
        <v>0</v>
      </c>
      <c r="K22" s="4">
        <v>7344</v>
      </c>
      <c r="L22" s="4">
        <v>407666</v>
      </c>
    </row>
    <row r="23" spans="2:12" ht="16.5">
      <c r="B23" s="3" t="s">
        <v>46</v>
      </c>
      <c r="C23" s="4">
        <v>106076</v>
      </c>
      <c r="D23" s="4">
        <v>36208</v>
      </c>
      <c r="E23" s="4">
        <v>9318</v>
      </c>
      <c r="F23" s="4">
        <v>14759</v>
      </c>
      <c r="G23" s="4">
        <v>16037</v>
      </c>
      <c r="H23" s="4">
        <v>21093</v>
      </c>
      <c r="I23" s="4">
        <v>6575</v>
      </c>
      <c r="J23" s="4">
        <v>0</v>
      </c>
      <c r="K23" s="4">
        <v>559</v>
      </c>
      <c r="L23" s="4">
        <v>210625</v>
      </c>
    </row>
    <row r="24" spans="2:12" ht="16.5">
      <c r="B24" s="3" t="s">
        <v>47</v>
      </c>
      <c r="C24" s="4">
        <v>224454</v>
      </c>
      <c r="D24" s="4">
        <v>53110</v>
      </c>
      <c r="E24" s="4">
        <v>17706</v>
      </c>
      <c r="F24" s="4">
        <v>20878</v>
      </c>
      <c r="G24" s="4">
        <v>46948</v>
      </c>
      <c r="H24" s="4">
        <v>52406</v>
      </c>
      <c r="I24" s="4">
        <v>13299</v>
      </c>
      <c r="J24" s="4">
        <v>0</v>
      </c>
      <c r="K24" s="4">
        <v>221</v>
      </c>
      <c r="L24" s="4">
        <v>429022</v>
      </c>
    </row>
    <row r="25" spans="2:12" ht="16.5">
      <c r="B25" s="3" t="s">
        <v>21</v>
      </c>
      <c r="C25" s="4">
        <v>412819</v>
      </c>
      <c r="D25" s="4">
        <v>195783</v>
      </c>
      <c r="E25" s="4">
        <v>89921</v>
      </c>
      <c r="F25" s="4">
        <v>96511</v>
      </c>
      <c r="G25" s="4">
        <v>97881</v>
      </c>
      <c r="H25" s="4">
        <v>100325</v>
      </c>
      <c r="I25" s="4">
        <v>30684</v>
      </c>
      <c r="J25" s="4">
        <v>0</v>
      </c>
      <c r="K25" s="4">
        <v>31</v>
      </c>
      <c r="L25" s="4">
        <v>1023955</v>
      </c>
    </row>
    <row r="26" spans="2:12" ht="16.5">
      <c r="B26" s="3" t="s">
        <v>22</v>
      </c>
      <c r="C26" s="4">
        <v>15072</v>
      </c>
      <c r="D26" s="4">
        <v>4803</v>
      </c>
      <c r="E26" s="4">
        <v>2210</v>
      </c>
      <c r="F26" s="4">
        <v>1096</v>
      </c>
      <c r="G26" s="4">
        <v>4214</v>
      </c>
      <c r="H26" s="4">
        <v>3795</v>
      </c>
      <c r="I26" s="4">
        <v>1455</v>
      </c>
      <c r="J26" s="4">
        <v>0</v>
      </c>
      <c r="K26" s="4">
        <v>2</v>
      </c>
      <c r="L26" s="4">
        <v>32647</v>
      </c>
    </row>
    <row r="27" spans="2:12" ht="16.5">
      <c r="B27" s="3" t="s">
        <v>23</v>
      </c>
      <c r="C27" s="4">
        <v>675524</v>
      </c>
      <c r="D27" s="4">
        <v>211871</v>
      </c>
      <c r="E27" s="4">
        <v>132926</v>
      </c>
      <c r="F27" s="4">
        <v>103598</v>
      </c>
      <c r="G27" s="4">
        <v>159510</v>
      </c>
      <c r="H27" s="4">
        <v>166297</v>
      </c>
      <c r="I27" s="4">
        <v>39697</v>
      </c>
      <c r="J27" s="4">
        <v>0</v>
      </c>
      <c r="K27" s="4">
        <v>13</v>
      </c>
      <c r="L27" s="4">
        <v>1489436</v>
      </c>
    </row>
    <row r="28" spans="2:12" ht="16.5">
      <c r="B28" s="3" t="s">
        <v>24</v>
      </c>
      <c r="C28" s="4">
        <v>39441</v>
      </c>
      <c r="D28" s="4">
        <v>8082</v>
      </c>
      <c r="E28" s="4">
        <v>3298</v>
      </c>
      <c r="F28" s="4">
        <v>2025</v>
      </c>
      <c r="G28" s="4">
        <v>8639</v>
      </c>
      <c r="H28" s="4">
        <v>10865</v>
      </c>
      <c r="I28" s="4">
        <v>2207</v>
      </c>
      <c r="J28" s="4">
        <v>0</v>
      </c>
      <c r="K28" s="4">
        <v>8</v>
      </c>
      <c r="L28" s="4">
        <v>74565</v>
      </c>
    </row>
    <row r="29" spans="2:12" ht="16.5">
      <c r="B29" s="3" t="s">
        <v>25</v>
      </c>
      <c r="C29" s="4">
        <v>2190189</v>
      </c>
      <c r="D29" s="4">
        <v>932317</v>
      </c>
      <c r="E29" s="4">
        <v>663603</v>
      </c>
      <c r="F29" s="4">
        <v>719848</v>
      </c>
      <c r="G29" s="4">
        <v>589170</v>
      </c>
      <c r="H29" s="4">
        <v>600563</v>
      </c>
      <c r="I29" s="4">
        <v>90625</v>
      </c>
      <c r="J29" s="4">
        <v>0</v>
      </c>
      <c r="K29" s="4">
        <v>255</v>
      </c>
      <c r="L29" s="4">
        <v>5786570</v>
      </c>
    </row>
    <row r="30" spans="2:12" ht="16.5">
      <c r="B30" s="3" t="s">
        <v>26</v>
      </c>
      <c r="C30" s="4">
        <v>563847</v>
      </c>
      <c r="D30" s="4">
        <v>219184</v>
      </c>
      <c r="E30" s="4">
        <v>117654</v>
      </c>
      <c r="F30" s="4">
        <v>126053</v>
      </c>
      <c r="G30" s="4">
        <v>123847</v>
      </c>
      <c r="H30" s="4">
        <v>136204</v>
      </c>
      <c r="I30" s="4">
        <v>31744</v>
      </c>
      <c r="J30" s="4">
        <v>0</v>
      </c>
      <c r="K30" s="4">
        <v>454</v>
      </c>
      <c r="L30" s="4">
        <v>1318987</v>
      </c>
    </row>
    <row r="31" spans="2:12" ht="16.5">
      <c r="B31" s="3" t="s">
        <v>27</v>
      </c>
      <c r="C31" s="4">
        <v>18459</v>
      </c>
      <c r="D31" s="4">
        <v>5450</v>
      </c>
      <c r="E31" s="4">
        <v>2719</v>
      </c>
      <c r="F31" s="4">
        <v>2346</v>
      </c>
      <c r="G31" s="4">
        <v>5443</v>
      </c>
      <c r="H31" s="4">
        <v>6478</v>
      </c>
      <c r="I31" s="4">
        <v>1159</v>
      </c>
      <c r="J31" s="4">
        <v>0</v>
      </c>
      <c r="K31" s="4">
        <v>3</v>
      </c>
      <c r="L31" s="4">
        <v>42057</v>
      </c>
    </row>
    <row r="32" spans="2:12" ht="16.5">
      <c r="B32" s="3" t="s">
        <v>48</v>
      </c>
      <c r="C32" s="4">
        <v>55068</v>
      </c>
      <c r="D32" s="4">
        <v>27319</v>
      </c>
      <c r="E32" s="4">
        <v>11403</v>
      </c>
      <c r="F32" s="4">
        <v>14331</v>
      </c>
      <c r="G32" s="4">
        <v>17497</v>
      </c>
      <c r="H32" s="4">
        <v>16619</v>
      </c>
      <c r="I32" s="4">
        <v>4536</v>
      </c>
      <c r="J32" s="4">
        <v>0</v>
      </c>
      <c r="K32" s="4">
        <v>1</v>
      </c>
      <c r="L32" s="4">
        <v>146774</v>
      </c>
    </row>
    <row r="33" spans="2:12" ht="16.5">
      <c r="B33" s="8" t="s">
        <v>28</v>
      </c>
      <c r="C33" s="14">
        <f>SUM(C10:C32)</f>
        <v>20060138</v>
      </c>
      <c r="D33" s="14">
        <f aca="true" t="shared" si="2" ref="D33:K33">SUM(D10:D32)</f>
        <v>7303025</v>
      </c>
      <c r="E33" s="14">
        <f t="shared" si="2"/>
        <v>3649056</v>
      </c>
      <c r="F33" s="14">
        <f t="shared" si="2"/>
        <v>4114646</v>
      </c>
      <c r="G33" s="14">
        <f>SUM(G10:G32)</f>
        <v>5795376</v>
      </c>
      <c r="H33" s="14">
        <f t="shared" si="2"/>
        <v>6008279</v>
      </c>
      <c r="I33" s="14">
        <f t="shared" si="2"/>
        <v>1029460</v>
      </c>
      <c r="J33" s="14">
        <f t="shared" si="2"/>
        <v>0</v>
      </c>
      <c r="K33" s="14">
        <f t="shared" si="2"/>
        <v>12681</v>
      </c>
      <c r="L33" s="14">
        <f>SUM(L10:L32)</f>
        <v>47972661</v>
      </c>
    </row>
    <row r="34" ht="16.5">
      <c r="B34" s="5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4"/>
  <sheetViews>
    <sheetView showGridLines="0" zoomScale="90" zoomScaleNormal="90" zoomScalePageLayoutView="0" workbookViewId="0" topLeftCell="A1">
      <pane ySplit="9" topLeftCell="BM10" activePane="bottomLeft" state="frozen"/>
      <selection pane="topLeft" activeCell="A1" sqref="A1"/>
      <selection pane="bottomLeft" activeCell="C33" sqref="C33:I33"/>
    </sheetView>
  </sheetViews>
  <sheetFormatPr defaultColWidth="11.421875" defaultRowHeight="15"/>
  <cols>
    <col min="1" max="1" width="3.28125" style="1" customWidth="1"/>
    <col min="2" max="2" width="24.7109375" style="1" customWidth="1"/>
    <col min="3" max="12" width="13.7109375" style="1" customWidth="1"/>
    <col min="13" max="16384" width="11.421875" style="1" customWidth="1"/>
  </cols>
  <sheetData>
    <row r="2" spans="2:12" ht="16.5">
      <c r="B2" s="6" t="s">
        <v>61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7.25">
      <c r="B3" s="11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30</v>
      </c>
      <c r="K3" s="7" t="s">
        <v>9</v>
      </c>
      <c r="L3" s="7" t="s">
        <v>43</v>
      </c>
    </row>
    <row r="4" spans="2:12" ht="16.5">
      <c r="B4" s="1" t="s">
        <v>62</v>
      </c>
      <c r="C4" s="12">
        <f>+'2011'!C33</f>
        <v>20060138</v>
      </c>
      <c r="D4" s="12">
        <f>+'2011'!D33</f>
        <v>7303025</v>
      </c>
      <c r="E4" s="12">
        <f>+'2011'!E33</f>
        <v>3649056</v>
      </c>
      <c r="F4" s="12">
        <f>+'2011'!F33</f>
        <v>4114646</v>
      </c>
      <c r="G4" s="12">
        <f>+'2011'!G33</f>
        <v>5795376</v>
      </c>
      <c r="H4" s="12">
        <f>+'2011'!H33</f>
        <v>6008279</v>
      </c>
      <c r="I4" s="12">
        <f>+'2011'!I33</f>
        <v>1029460</v>
      </c>
      <c r="J4" s="12">
        <f>+'2011'!J33</f>
        <v>0</v>
      </c>
      <c r="K4" s="12">
        <f>+'2011'!K33</f>
        <v>12681</v>
      </c>
      <c r="L4" s="12">
        <f>+'2011'!L33</f>
        <v>47972661</v>
      </c>
    </row>
    <row r="5" spans="2:12" ht="16.5">
      <c r="B5" s="1" t="s">
        <v>51</v>
      </c>
      <c r="C5" s="12">
        <f>+C33-C4</f>
        <v>1040912</v>
      </c>
      <c r="D5" s="12">
        <f>+D33-D4</f>
        <v>280441</v>
      </c>
      <c r="E5" s="12">
        <f aca="true" t="shared" si="0" ref="E5:L5">+E33-E4</f>
        <v>-225486</v>
      </c>
      <c r="F5" s="12">
        <f t="shared" si="0"/>
        <v>-181369</v>
      </c>
      <c r="G5" s="12">
        <f t="shared" si="0"/>
        <v>443011</v>
      </c>
      <c r="H5" s="12">
        <f t="shared" si="0"/>
        <v>488714</v>
      </c>
      <c r="I5" s="12">
        <f t="shared" si="0"/>
        <v>44792</v>
      </c>
      <c r="J5" s="12">
        <f t="shared" si="0"/>
        <v>0</v>
      </c>
      <c r="K5" s="12">
        <f t="shared" si="0"/>
        <v>2185</v>
      </c>
      <c r="L5" s="12">
        <f t="shared" si="0"/>
        <v>1893200</v>
      </c>
    </row>
    <row r="6" spans="2:12" ht="16.5">
      <c r="B6" s="1" t="s">
        <v>52</v>
      </c>
      <c r="C6" s="13">
        <f>+C5/C4</f>
        <v>0.051889573242217976</v>
      </c>
      <c r="D6" s="13">
        <f aca="true" t="shared" si="1" ref="D6:L6">+D5/D4</f>
        <v>0.03840066273907045</v>
      </c>
      <c r="E6" s="13">
        <f t="shared" si="1"/>
        <v>-0.06179296782510326</v>
      </c>
      <c r="F6" s="13">
        <f t="shared" si="1"/>
        <v>-0.044078883092251435</v>
      </c>
      <c r="G6" s="13">
        <f t="shared" si="1"/>
        <v>0.07644214974144904</v>
      </c>
      <c r="H6" s="13">
        <f t="shared" si="1"/>
        <v>0.08134009755538982</v>
      </c>
      <c r="I6" s="13">
        <f t="shared" si="1"/>
        <v>0.043510189808248986</v>
      </c>
      <c r="J6" s="13" t="s">
        <v>56</v>
      </c>
      <c r="K6" s="13">
        <f t="shared" si="1"/>
        <v>0.1723050232631496</v>
      </c>
      <c r="L6" s="13">
        <f t="shared" si="1"/>
        <v>0.03946414396316269</v>
      </c>
    </row>
    <row r="8" spans="2:12" ht="15.75" customHeight="1">
      <c r="B8" s="6" t="s">
        <v>40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17.25">
      <c r="B9" s="11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30</v>
      </c>
      <c r="K9" s="7" t="s">
        <v>9</v>
      </c>
      <c r="L9" s="7" t="s">
        <v>43</v>
      </c>
    </row>
    <row r="10" spans="2:12" ht="16.5">
      <c r="B10" s="9" t="s">
        <v>10</v>
      </c>
      <c r="C10" s="2">
        <v>7117884</v>
      </c>
      <c r="D10" s="2">
        <v>2363789</v>
      </c>
      <c r="E10" s="2">
        <v>652098</v>
      </c>
      <c r="F10" s="2">
        <v>946660</v>
      </c>
      <c r="G10" s="2">
        <v>2559699</v>
      </c>
      <c r="H10" s="2">
        <v>2717442</v>
      </c>
      <c r="I10" s="2">
        <v>346467</v>
      </c>
      <c r="J10" s="2">
        <v>0</v>
      </c>
      <c r="K10" s="2">
        <v>2209</v>
      </c>
      <c r="L10" s="2">
        <v>16706248</v>
      </c>
    </row>
    <row r="11" spans="2:12" ht="16.5">
      <c r="B11" s="3" t="s">
        <v>11</v>
      </c>
      <c r="C11" s="4">
        <v>105132</v>
      </c>
      <c r="D11" s="4">
        <v>41932</v>
      </c>
      <c r="E11" s="4">
        <v>17726</v>
      </c>
      <c r="F11" s="4">
        <v>16416</v>
      </c>
      <c r="G11" s="4">
        <v>25903</v>
      </c>
      <c r="H11" s="4">
        <v>25140</v>
      </c>
      <c r="I11" s="4">
        <v>8089</v>
      </c>
      <c r="J11" s="4">
        <v>0</v>
      </c>
      <c r="K11" s="4">
        <v>8</v>
      </c>
      <c r="L11" s="4">
        <v>240346</v>
      </c>
    </row>
    <row r="12" spans="2:12" ht="16.5">
      <c r="B12" s="3" t="s">
        <v>12</v>
      </c>
      <c r="C12" s="4">
        <v>1172029</v>
      </c>
      <c r="D12" s="4">
        <v>406833</v>
      </c>
      <c r="E12" s="4">
        <v>171115</v>
      </c>
      <c r="F12" s="4">
        <v>224174</v>
      </c>
      <c r="G12" s="4">
        <v>291537</v>
      </c>
      <c r="H12" s="4">
        <v>295451</v>
      </c>
      <c r="I12" s="4">
        <v>72368</v>
      </c>
      <c r="J12" s="4">
        <v>0</v>
      </c>
      <c r="K12" s="4">
        <v>136</v>
      </c>
      <c r="L12" s="4">
        <v>2633643</v>
      </c>
    </row>
    <row r="13" spans="2:12" ht="16.5">
      <c r="B13" s="3" t="s">
        <v>13</v>
      </c>
      <c r="C13" s="4">
        <v>97267</v>
      </c>
      <c r="D13" s="4">
        <v>33818</v>
      </c>
      <c r="E13" s="4">
        <v>19692</v>
      </c>
      <c r="F13" s="4">
        <v>16334</v>
      </c>
      <c r="G13" s="4">
        <v>40047</v>
      </c>
      <c r="H13" s="4">
        <v>30491</v>
      </c>
      <c r="I13" s="4">
        <v>5552</v>
      </c>
      <c r="J13" s="4">
        <v>0</v>
      </c>
      <c r="K13" s="4">
        <v>837</v>
      </c>
      <c r="L13" s="4">
        <v>244038</v>
      </c>
    </row>
    <row r="14" spans="2:12" ht="16.5">
      <c r="B14" s="3" t="s">
        <v>44</v>
      </c>
      <c r="C14" s="4">
        <v>1732465</v>
      </c>
      <c r="D14" s="4">
        <v>741576</v>
      </c>
      <c r="E14" s="4">
        <v>264924</v>
      </c>
      <c r="F14" s="4">
        <v>419083</v>
      </c>
      <c r="G14" s="4">
        <v>493475</v>
      </c>
      <c r="H14" s="4">
        <v>546770</v>
      </c>
      <c r="I14" s="4">
        <v>76171</v>
      </c>
      <c r="J14" s="4">
        <v>0</v>
      </c>
      <c r="K14" s="4">
        <v>1187</v>
      </c>
      <c r="L14" s="4">
        <v>4275651</v>
      </c>
    </row>
    <row r="15" spans="2:12" ht="16.5">
      <c r="B15" s="3" t="s">
        <v>14</v>
      </c>
      <c r="C15" s="4">
        <v>2204353</v>
      </c>
      <c r="D15" s="4">
        <v>810142</v>
      </c>
      <c r="E15" s="4">
        <v>389477</v>
      </c>
      <c r="F15" s="4">
        <v>356778</v>
      </c>
      <c r="G15" s="4">
        <v>534246</v>
      </c>
      <c r="H15" s="4">
        <v>569561</v>
      </c>
      <c r="I15" s="4">
        <v>111113</v>
      </c>
      <c r="J15" s="4">
        <v>0</v>
      </c>
      <c r="K15" s="4">
        <v>20</v>
      </c>
      <c r="L15" s="4">
        <v>4975690</v>
      </c>
    </row>
    <row r="16" spans="2:12" ht="16.5">
      <c r="B16" s="3" t="s">
        <v>45</v>
      </c>
      <c r="C16" s="4">
        <v>1692120</v>
      </c>
      <c r="D16" s="4">
        <v>568104</v>
      </c>
      <c r="E16" s="4">
        <v>475496</v>
      </c>
      <c r="F16" s="4">
        <v>350347</v>
      </c>
      <c r="G16" s="4">
        <v>476122</v>
      </c>
      <c r="H16" s="4">
        <v>464143</v>
      </c>
      <c r="I16" s="4">
        <v>87218</v>
      </c>
      <c r="J16" s="4">
        <v>0</v>
      </c>
      <c r="K16" s="4">
        <v>18</v>
      </c>
      <c r="L16" s="4">
        <v>4113568</v>
      </c>
    </row>
    <row r="17" spans="2:12" ht="16.5">
      <c r="B17" s="3" t="s">
        <v>15</v>
      </c>
      <c r="C17" s="4">
        <v>826911</v>
      </c>
      <c r="D17" s="4">
        <v>302580</v>
      </c>
      <c r="E17" s="4">
        <v>88849</v>
      </c>
      <c r="F17" s="4">
        <v>165812</v>
      </c>
      <c r="G17" s="4">
        <v>189194</v>
      </c>
      <c r="H17" s="4">
        <v>188387</v>
      </c>
      <c r="I17" s="4">
        <v>45871</v>
      </c>
      <c r="J17" s="4">
        <v>0</v>
      </c>
      <c r="K17" s="4">
        <v>401</v>
      </c>
      <c r="L17" s="4">
        <v>1808005</v>
      </c>
    </row>
    <row r="18" spans="2:12" ht="16.5">
      <c r="B18" s="3" t="s">
        <v>16</v>
      </c>
      <c r="C18" s="4">
        <v>32179</v>
      </c>
      <c r="D18" s="4">
        <v>14663</v>
      </c>
      <c r="E18" s="4">
        <v>5869</v>
      </c>
      <c r="F18" s="4">
        <v>8246</v>
      </c>
      <c r="G18" s="4">
        <v>8905</v>
      </c>
      <c r="H18" s="4">
        <v>8313</v>
      </c>
      <c r="I18" s="4">
        <v>2829</v>
      </c>
      <c r="J18" s="4">
        <v>0</v>
      </c>
      <c r="K18" s="4">
        <v>14</v>
      </c>
      <c r="L18" s="4">
        <v>81018</v>
      </c>
    </row>
    <row r="19" spans="2:12" ht="16.5">
      <c r="B19" s="3" t="s">
        <v>17</v>
      </c>
      <c r="C19" s="4">
        <v>1021727</v>
      </c>
      <c r="D19" s="4">
        <v>345478</v>
      </c>
      <c r="E19" s="4">
        <v>292918</v>
      </c>
      <c r="F19" s="4">
        <v>267286</v>
      </c>
      <c r="G19" s="4">
        <v>314934</v>
      </c>
      <c r="H19" s="4">
        <v>309405</v>
      </c>
      <c r="I19" s="4">
        <v>48599</v>
      </c>
      <c r="J19" s="4">
        <v>0</v>
      </c>
      <c r="K19" s="4">
        <v>246</v>
      </c>
      <c r="L19" s="4">
        <v>2600593</v>
      </c>
    </row>
    <row r="20" spans="2:12" ht="16.5">
      <c r="B20" s="3" t="s">
        <v>18</v>
      </c>
      <c r="C20" s="4">
        <v>76061</v>
      </c>
      <c r="D20" s="4">
        <v>29038</v>
      </c>
      <c r="E20" s="4">
        <v>6541</v>
      </c>
      <c r="F20" s="4">
        <v>8592</v>
      </c>
      <c r="G20" s="4">
        <v>15229</v>
      </c>
      <c r="H20" s="4">
        <v>17735</v>
      </c>
      <c r="I20" s="4">
        <v>5742</v>
      </c>
      <c r="J20" s="4">
        <v>0</v>
      </c>
      <c r="K20" s="4">
        <v>6</v>
      </c>
      <c r="L20" s="4">
        <v>158944</v>
      </c>
    </row>
    <row r="21" spans="2:12" ht="16.5">
      <c r="B21" s="3" t="s">
        <v>19</v>
      </c>
      <c r="C21" s="4">
        <v>223733</v>
      </c>
      <c r="D21" s="4">
        <v>47380</v>
      </c>
      <c r="E21" s="4">
        <v>15535</v>
      </c>
      <c r="F21" s="4">
        <v>14208</v>
      </c>
      <c r="G21" s="4">
        <v>43305</v>
      </c>
      <c r="H21" s="4">
        <v>45861</v>
      </c>
      <c r="I21" s="4">
        <v>15577</v>
      </c>
      <c r="J21" s="4">
        <v>0</v>
      </c>
      <c r="K21" s="4">
        <v>1</v>
      </c>
      <c r="L21" s="4">
        <v>405600</v>
      </c>
    </row>
    <row r="22" spans="2:12" ht="16.5">
      <c r="B22" s="3" t="s">
        <v>20</v>
      </c>
      <c r="C22" s="4">
        <v>179119</v>
      </c>
      <c r="D22" s="4">
        <v>71285</v>
      </c>
      <c r="E22" s="4">
        <v>26730</v>
      </c>
      <c r="F22" s="4">
        <v>31189</v>
      </c>
      <c r="G22" s="4">
        <v>42840</v>
      </c>
      <c r="H22" s="4">
        <v>45856</v>
      </c>
      <c r="I22" s="4">
        <v>11541</v>
      </c>
      <c r="J22" s="4">
        <v>0</v>
      </c>
      <c r="K22" s="4">
        <v>8409</v>
      </c>
      <c r="L22" s="4">
        <v>416969</v>
      </c>
    </row>
    <row r="23" spans="2:12" ht="16.5">
      <c r="B23" s="3" t="s">
        <v>46</v>
      </c>
      <c r="C23" s="4">
        <v>103786</v>
      </c>
      <c r="D23" s="4">
        <v>31975</v>
      </c>
      <c r="E23" s="4">
        <v>7152</v>
      </c>
      <c r="F23" s="4">
        <v>13086</v>
      </c>
      <c r="G23" s="4">
        <v>15277</v>
      </c>
      <c r="H23" s="4">
        <v>22894</v>
      </c>
      <c r="I23" s="4">
        <v>6328</v>
      </c>
      <c r="J23" s="4">
        <v>0</v>
      </c>
      <c r="K23" s="4">
        <v>578</v>
      </c>
      <c r="L23" s="4">
        <v>201076</v>
      </c>
    </row>
    <row r="24" spans="2:12" ht="16.5">
      <c r="B24" s="3" t="s">
        <v>47</v>
      </c>
      <c r="C24" s="4">
        <v>230572</v>
      </c>
      <c r="D24" s="4">
        <v>54515</v>
      </c>
      <c r="E24" s="4">
        <v>13523</v>
      </c>
      <c r="F24" s="4">
        <v>23339</v>
      </c>
      <c r="G24" s="4">
        <v>56247</v>
      </c>
      <c r="H24" s="4">
        <v>64816</v>
      </c>
      <c r="I24" s="4">
        <v>13171</v>
      </c>
      <c r="J24" s="4">
        <v>0</v>
      </c>
      <c r="K24" s="4">
        <v>251</v>
      </c>
      <c r="L24" s="4">
        <v>456434</v>
      </c>
    </row>
    <row r="25" spans="2:12" ht="16.5">
      <c r="B25" s="3" t="s">
        <v>21</v>
      </c>
      <c r="C25" s="4">
        <v>428696</v>
      </c>
      <c r="D25" s="4">
        <v>211833</v>
      </c>
      <c r="E25" s="4">
        <v>93263</v>
      </c>
      <c r="F25" s="4">
        <v>101955</v>
      </c>
      <c r="G25" s="4">
        <v>93976</v>
      </c>
      <c r="H25" s="4">
        <v>91954</v>
      </c>
      <c r="I25" s="4">
        <v>32497</v>
      </c>
      <c r="J25" s="4">
        <v>0</v>
      </c>
      <c r="K25" s="4">
        <v>10</v>
      </c>
      <c r="L25" s="4">
        <v>1054184</v>
      </c>
    </row>
    <row r="26" spans="2:12" ht="16.5">
      <c r="B26" s="3" t="s">
        <v>22</v>
      </c>
      <c r="C26" s="4">
        <v>16778</v>
      </c>
      <c r="D26" s="4">
        <v>5710</v>
      </c>
      <c r="E26" s="4">
        <v>2544</v>
      </c>
      <c r="F26" s="4">
        <v>1541</v>
      </c>
      <c r="G26" s="4">
        <v>4510</v>
      </c>
      <c r="H26" s="4">
        <v>3939</v>
      </c>
      <c r="I26" s="4">
        <v>1549</v>
      </c>
      <c r="J26" s="4">
        <v>0</v>
      </c>
      <c r="K26" s="4">
        <v>2</v>
      </c>
      <c r="L26" s="4">
        <v>36573</v>
      </c>
    </row>
    <row r="27" spans="2:12" ht="16.5">
      <c r="B27" s="3" t="s">
        <v>23</v>
      </c>
      <c r="C27" s="4">
        <v>691450</v>
      </c>
      <c r="D27" s="4">
        <v>218191</v>
      </c>
      <c r="E27" s="4">
        <v>111659</v>
      </c>
      <c r="F27" s="4">
        <v>88319</v>
      </c>
      <c r="G27" s="4">
        <v>163287</v>
      </c>
      <c r="H27" s="4">
        <v>172126</v>
      </c>
      <c r="I27" s="4">
        <v>38411</v>
      </c>
      <c r="J27" s="4">
        <v>0</v>
      </c>
      <c r="K27" s="4">
        <v>1</v>
      </c>
      <c r="L27" s="4">
        <v>1483444</v>
      </c>
    </row>
    <row r="28" spans="2:12" ht="16.5">
      <c r="B28" s="3" t="s">
        <v>24</v>
      </c>
      <c r="C28" s="4">
        <v>45731</v>
      </c>
      <c r="D28" s="4">
        <v>9280</v>
      </c>
      <c r="E28" s="4">
        <v>2607</v>
      </c>
      <c r="F28" s="4">
        <v>2893</v>
      </c>
      <c r="G28" s="4">
        <v>9425</v>
      </c>
      <c r="H28" s="4">
        <v>13802</v>
      </c>
      <c r="I28" s="4">
        <v>2497</v>
      </c>
      <c r="J28" s="4">
        <v>0</v>
      </c>
      <c r="K28" s="4">
        <v>13</v>
      </c>
      <c r="L28" s="4">
        <v>86248</v>
      </c>
    </row>
    <row r="29" spans="2:12" ht="16.5">
      <c r="B29" s="3" t="s">
        <v>25</v>
      </c>
      <c r="C29" s="4">
        <v>2447606</v>
      </c>
      <c r="D29" s="4">
        <v>1021965</v>
      </c>
      <c r="E29" s="4">
        <v>658239</v>
      </c>
      <c r="F29" s="4">
        <v>739305</v>
      </c>
      <c r="G29" s="4">
        <v>692224</v>
      </c>
      <c r="H29" s="4">
        <v>695360</v>
      </c>
      <c r="I29" s="4">
        <v>105053</v>
      </c>
      <c r="J29" s="4">
        <v>0</v>
      </c>
      <c r="K29" s="4">
        <v>423</v>
      </c>
      <c r="L29" s="4">
        <v>6360175</v>
      </c>
    </row>
    <row r="30" spans="2:12" ht="16.5">
      <c r="B30" s="3" t="s">
        <v>26</v>
      </c>
      <c r="C30" s="4">
        <v>571480</v>
      </c>
      <c r="D30" s="4">
        <v>223429</v>
      </c>
      <c r="E30" s="4">
        <v>93344</v>
      </c>
      <c r="F30" s="4">
        <v>122088</v>
      </c>
      <c r="G30" s="4">
        <v>146382</v>
      </c>
      <c r="H30" s="4">
        <v>144991</v>
      </c>
      <c r="I30" s="4">
        <v>32019</v>
      </c>
      <c r="J30" s="4">
        <v>0</v>
      </c>
      <c r="K30" s="4">
        <v>85</v>
      </c>
      <c r="L30" s="4">
        <v>1333818</v>
      </c>
    </row>
    <row r="31" spans="2:12" ht="16.5">
      <c r="B31" s="3" t="s">
        <v>27</v>
      </c>
      <c r="C31" s="4">
        <v>19823</v>
      </c>
      <c r="D31" s="4">
        <v>5850</v>
      </c>
      <c r="E31" s="4">
        <v>3078</v>
      </c>
      <c r="F31" s="4">
        <v>3112</v>
      </c>
      <c r="G31" s="4">
        <v>5636</v>
      </c>
      <c r="H31" s="4">
        <v>7540</v>
      </c>
      <c r="I31" s="4">
        <v>1264</v>
      </c>
      <c r="J31" s="4">
        <v>0</v>
      </c>
      <c r="K31" s="4">
        <v>3</v>
      </c>
      <c r="L31" s="4">
        <v>46306</v>
      </c>
    </row>
    <row r="32" spans="2:12" ht="16.5">
      <c r="B32" s="3" t="s">
        <v>48</v>
      </c>
      <c r="C32" s="4">
        <v>64148</v>
      </c>
      <c r="D32" s="4">
        <v>24100</v>
      </c>
      <c r="E32" s="4">
        <v>11191</v>
      </c>
      <c r="F32" s="4">
        <v>12514</v>
      </c>
      <c r="G32" s="4">
        <v>15987</v>
      </c>
      <c r="H32" s="4">
        <v>15016</v>
      </c>
      <c r="I32" s="4">
        <v>4326</v>
      </c>
      <c r="J32" s="4">
        <v>0</v>
      </c>
      <c r="K32" s="4">
        <v>8</v>
      </c>
      <c r="L32" s="4">
        <v>147290</v>
      </c>
    </row>
    <row r="33" spans="2:12" ht="16.5">
      <c r="B33" s="8" t="s">
        <v>28</v>
      </c>
      <c r="C33" s="14">
        <f>SUM(C10:C32)</f>
        <v>21101050</v>
      </c>
      <c r="D33" s="14">
        <f aca="true" t="shared" si="2" ref="D33:K33">SUM(D10:D32)</f>
        <v>7583466</v>
      </c>
      <c r="E33" s="14">
        <f t="shared" si="2"/>
        <v>3423570</v>
      </c>
      <c r="F33" s="14">
        <f t="shared" si="2"/>
        <v>3933277</v>
      </c>
      <c r="G33" s="14">
        <f>SUM(G10:G32)</f>
        <v>6238387</v>
      </c>
      <c r="H33" s="14">
        <f t="shared" si="2"/>
        <v>6496993</v>
      </c>
      <c r="I33" s="14">
        <f t="shared" si="2"/>
        <v>1074252</v>
      </c>
      <c r="J33" s="14">
        <f t="shared" si="2"/>
        <v>0</v>
      </c>
      <c r="K33" s="14">
        <f t="shared" si="2"/>
        <v>14866</v>
      </c>
      <c r="L33" s="14">
        <f>SUM(L10:L32)</f>
        <v>49865861</v>
      </c>
    </row>
    <row r="34" ht="16.5">
      <c r="B34" s="5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4"/>
  <sheetViews>
    <sheetView showGridLines="0" zoomScale="90" zoomScaleNormal="90" zoomScalePageLayoutView="0" workbookViewId="0" topLeftCell="A1">
      <pane ySplit="9" topLeftCell="BM10" activePane="bottomLeft" state="frozen"/>
      <selection pane="topLeft" activeCell="A1" sqref="A1"/>
      <selection pane="bottomLeft" activeCell="C33" sqref="C33:I33"/>
    </sheetView>
  </sheetViews>
  <sheetFormatPr defaultColWidth="11.421875" defaultRowHeight="15"/>
  <cols>
    <col min="1" max="1" width="3.28125" style="1" customWidth="1"/>
    <col min="2" max="2" width="24.7109375" style="1" customWidth="1"/>
    <col min="3" max="12" width="13.7109375" style="1" customWidth="1"/>
    <col min="13" max="16384" width="11.421875" style="1" customWidth="1"/>
  </cols>
  <sheetData>
    <row r="2" spans="2:12" ht="16.5">
      <c r="B2" s="6" t="s">
        <v>63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7.25">
      <c r="B3" s="11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30</v>
      </c>
      <c r="K3" s="7" t="s">
        <v>9</v>
      </c>
      <c r="L3" s="7" t="s">
        <v>43</v>
      </c>
    </row>
    <row r="4" spans="2:12" ht="16.5">
      <c r="B4" s="1" t="s">
        <v>64</v>
      </c>
      <c r="C4" s="12">
        <f>+'2012'!C33</f>
        <v>21101050</v>
      </c>
      <c r="D4" s="12">
        <f>+'2012'!D33</f>
        <v>7583466</v>
      </c>
      <c r="E4" s="12">
        <f>+'2012'!E33</f>
        <v>3423570</v>
      </c>
      <c r="F4" s="12">
        <f>+'2012'!F33</f>
        <v>3933277</v>
      </c>
      <c r="G4" s="12">
        <f>+'2012'!G33</f>
        <v>6238387</v>
      </c>
      <c r="H4" s="12">
        <f>+'2012'!H33</f>
        <v>6496993</v>
      </c>
      <c r="I4" s="12">
        <f>+'2012'!I33</f>
        <v>1074252</v>
      </c>
      <c r="J4" s="12">
        <f>+'2012'!J33</f>
        <v>0</v>
      </c>
      <c r="K4" s="12">
        <f>+'2012'!K33</f>
        <v>14866</v>
      </c>
      <c r="L4" s="12">
        <f>+'2012'!L33</f>
        <v>49865861</v>
      </c>
    </row>
    <row r="5" spans="2:12" ht="16.5">
      <c r="B5" s="1" t="s">
        <v>51</v>
      </c>
      <c r="C5" s="12">
        <f>+C33-C4</f>
        <v>823807</v>
      </c>
      <c r="D5" s="12">
        <f>+D33-D4</f>
        <v>-138743</v>
      </c>
      <c r="E5" s="12">
        <f aca="true" t="shared" si="0" ref="E5:L5">+E33-E4</f>
        <v>-210144</v>
      </c>
      <c r="F5" s="12">
        <f t="shared" si="0"/>
        <v>-53006</v>
      </c>
      <c r="G5" s="12">
        <f t="shared" si="0"/>
        <v>299886</v>
      </c>
      <c r="H5" s="12">
        <f t="shared" si="0"/>
        <v>334446</v>
      </c>
      <c r="I5" s="12">
        <f t="shared" si="0"/>
        <v>40560</v>
      </c>
      <c r="J5" s="12">
        <f t="shared" si="0"/>
        <v>36700</v>
      </c>
      <c r="K5" s="12">
        <f t="shared" si="0"/>
        <v>-2970</v>
      </c>
      <c r="L5" s="12">
        <f t="shared" si="0"/>
        <v>1130536</v>
      </c>
    </row>
    <row r="6" spans="2:12" ht="16.5">
      <c r="B6" s="1" t="s">
        <v>52</v>
      </c>
      <c r="C6" s="13">
        <f>+C5/C4</f>
        <v>0.03904104298127344</v>
      </c>
      <c r="D6" s="13">
        <f aca="true" t="shared" si="1" ref="D6:L6">+D5/D4</f>
        <v>-0.018295460149752106</v>
      </c>
      <c r="E6" s="13">
        <f t="shared" si="1"/>
        <v>-0.061381540321944636</v>
      </c>
      <c r="F6" s="13">
        <f t="shared" si="1"/>
        <v>-0.013476294702864813</v>
      </c>
      <c r="G6" s="13">
        <f t="shared" si="1"/>
        <v>0.048071079912163195</v>
      </c>
      <c r="H6" s="13">
        <f t="shared" si="1"/>
        <v>0.051477044842129276</v>
      </c>
      <c r="I6" s="13">
        <f t="shared" si="1"/>
        <v>0.03775650406049977</v>
      </c>
      <c r="J6" s="13" t="s">
        <v>56</v>
      </c>
      <c r="K6" s="13">
        <f t="shared" si="1"/>
        <v>-0.1997847437104803</v>
      </c>
      <c r="L6" s="13">
        <f t="shared" si="1"/>
        <v>0.02267154276148967</v>
      </c>
    </row>
    <row r="8" spans="2:12" ht="15.75" customHeight="1">
      <c r="B8" s="6" t="s">
        <v>41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17.25">
      <c r="B9" s="11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30</v>
      </c>
      <c r="K9" s="7" t="s">
        <v>9</v>
      </c>
      <c r="L9" s="7" t="s">
        <v>43</v>
      </c>
    </row>
    <row r="10" spans="2:12" ht="16.5">
      <c r="B10" s="9" t="s">
        <v>10</v>
      </c>
      <c r="C10" s="2">
        <v>7221031</v>
      </c>
      <c r="D10" s="2">
        <v>2195465</v>
      </c>
      <c r="E10" s="2">
        <v>653065</v>
      </c>
      <c r="F10" s="2">
        <v>903383</v>
      </c>
      <c r="G10" s="2">
        <v>2542702</v>
      </c>
      <c r="H10" s="2">
        <v>2715563</v>
      </c>
      <c r="I10" s="2">
        <v>352189</v>
      </c>
      <c r="J10" s="2">
        <v>28347</v>
      </c>
      <c r="K10" s="2">
        <v>956</v>
      </c>
      <c r="L10" s="2">
        <v>16612701</v>
      </c>
    </row>
    <row r="11" spans="2:12" ht="16.5">
      <c r="B11" s="3" t="s">
        <v>11</v>
      </c>
      <c r="C11" s="4">
        <v>112344</v>
      </c>
      <c r="D11" s="4">
        <v>39366</v>
      </c>
      <c r="E11" s="4">
        <v>12119</v>
      </c>
      <c r="F11" s="4">
        <v>15015</v>
      </c>
      <c r="G11" s="4">
        <v>30585</v>
      </c>
      <c r="H11" s="4">
        <v>28686</v>
      </c>
      <c r="I11" s="4">
        <v>8570</v>
      </c>
      <c r="J11" s="4">
        <v>17</v>
      </c>
      <c r="K11" s="4">
        <v>22</v>
      </c>
      <c r="L11" s="4">
        <v>246724</v>
      </c>
    </row>
    <row r="12" spans="2:12" ht="16.5">
      <c r="B12" s="3" t="s">
        <v>12</v>
      </c>
      <c r="C12" s="4">
        <v>1178196</v>
      </c>
      <c r="D12" s="4">
        <v>406353</v>
      </c>
      <c r="E12" s="4">
        <v>150725</v>
      </c>
      <c r="F12" s="4">
        <v>199814</v>
      </c>
      <c r="G12" s="4">
        <v>316179</v>
      </c>
      <c r="H12" s="4">
        <v>324167</v>
      </c>
      <c r="I12" s="4">
        <v>69555</v>
      </c>
      <c r="J12" s="4">
        <v>1449</v>
      </c>
      <c r="K12" s="4">
        <v>33</v>
      </c>
      <c r="L12" s="4">
        <v>2646471</v>
      </c>
    </row>
    <row r="13" spans="2:12" ht="16.5">
      <c r="B13" s="3" t="s">
        <v>13</v>
      </c>
      <c r="C13" s="4">
        <v>98007</v>
      </c>
      <c r="D13" s="4">
        <v>29600</v>
      </c>
      <c r="E13" s="4">
        <v>15701</v>
      </c>
      <c r="F13" s="4">
        <v>15095</v>
      </c>
      <c r="G13" s="4">
        <v>37217</v>
      </c>
      <c r="H13" s="4">
        <v>35931</v>
      </c>
      <c r="I13" s="4">
        <v>5795</v>
      </c>
      <c r="J13" s="4">
        <v>0</v>
      </c>
      <c r="K13" s="4">
        <v>790</v>
      </c>
      <c r="L13" s="4">
        <v>238136</v>
      </c>
    </row>
    <row r="14" spans="2:12" ht="16.5">
      <c r="B14" s="3" t="s">
        <v>44</v>
      </c>
      <c r="C14" s="4">
        <v>1843721</v>
      </c>
      <c r="D14" s="4">
        <v>732845</v>
      </c>
      <c r="E14" s="4">
        <v>264325</v>
      </c>
      <c r="F14" s="4">
        <v>421682</v>
      </c>
      <c r="G14" s="4">
        <v>557252</v>
      </c>
      <c r="H14" s="4">
        <v>583919</v>
      </c>
      <c r="I14" s="4">
        <v>83287</v>
      </c>
      <c r="J14" s="4">
        <v>1982</v>
      </c>
      <c r="K14" s="4">
        <v>84</v>
      </c>
      <c r="L14" s="4">
        <v>4489097</v>
      </c>
    </row>
    <row r="15" spans="2:12" ht="16.5">
      <c r="B15" s="3" t="s">
        <v>14</v>
      </c>
      <c r="C15" s="4">
        <v>2286658</v>
      </c>
      <c r="D15" s="4">
        <v>842573</v>
      </c>
      <c r="E15" s="4">
        <v>336575</v>
      </c>
      <c r="F15" s="4">
        <v>340314</v>
      </c>
      <c r="G15" s="4">
        <v>516939</v>
      </c>
      <c r="H15" s="4">
        <v>575738</v>
      </c>
      <c r="I15" s="4">
        <v>116258</v>
      </c>
      <c r="J15" s="4">
        <v>2172</v>
      </c>
      <c r="K15" s="4">
        <v>58</v>
      </c>
      <c r="L15" s="4">
        <v>5017285</v>
      </c>
    </row>
    <row r="16" spans="2:12" ht="16.5">
      <c r="B16" s="3" t="s">
        <v>45</v>
      </c>
      <c r="C16" s="4">
        <v>1781656</v>
      </c>
      <c r="D16" s="4">
        <v>573377</v>
      </c>
      <c r="E16" s="4">
        <v>445579</v>
      </c>
      <c r="F16" s="4">
        <v>387129</v>
      </c>
      <c r="G16" s="4">
        <v>529473</v>
      </c>
      <c r="H16" s="4">
        <v>522240</v>
      </c>
      <c r="I16" s="4">
        <v>91201</v>
      </c>
      <c r="J16" s="4">
        <v>307</v>
      </c>
      <c r="K16" s="4">
        <v>3</v>
      </c>
      <c r="L16" s="4">
        <v>4330965</v>
      </c>
    </row>
    <row r="17" spans="2:12" ht="16.5">
      <c r="B17" s="3" t="s">
        <v>15</v>
      </c>
      <c r="C17" s="4">
        <v>824694</v>
      </c>
      <c r="D17" s="4">
        <v>301924</v>
      </c>
      <c r="E17" s="4">
        <v>85517</v>
      </c>
      <c r="F17" s="4">
        <v>141672</v>
      </c>
      <c r="G17" s="4">
        <v>206054</v>
      </c>
      <c r="H17" s="4">
        <v>207446</v>
      </c>
      <c r="I17" s="4">
        <v>45922</v>
      </c>
      <c r="J17" s="4">
        <v>627</v>
      </c>
      <c r="K17" s="4">
        <v>252</v>
      </c>
      <c r="L17" s="4">
        <v>1814108</v>
      </c>
    </row>
    <row r="18" spans="2:12" ht="16.5">
      <c r="B18" s="3" t="s">
        <v>16</v>
      </c>
      <c r="C18" s="4">
        <v>39962</v>
      </c>
      <c r="D18" s="4">
        <v>18974</v>
      </c>
      <c r="E18" s="4">
        <v>7787</v>
      </c>
      <c r="F18" s="4">
        <v>9201</v>
      </c>
      <c r="G18" s="4">
        <v>10735</v>
      </c>
      <c r="H18" s="4">
        <v>9066</v>
      </c>
      <c r="I18" s="4">
        <v>3404</v>
      </c>
      <c r="J18" s="4">
        <v>0</v>
      </c>
      <c r="K18" s="4">
        <v>17</v>
      </c>
      <c r="L18" s="4">
        <v>99146</v>
      </c>
    </row>
    <row r="19" spans="2:12" ht="16.5">
      <c r="B19" s="3" t="s">
        <v>17</v>
      </c>
      <c r="C19" s="4">
        <v>1137647</v>
      </c>
      <c r="D19" s="4">
        <v>354828</v>
      </c>
      <c r="E19" s="4">
        <v>275940</v>
      </c>
      <c r="F19" s="4">
        <v>288363</v>
      </c>
      <c r="G19" s="4">
        <v>360627</v>
      </c>
      <c r="H19" s="4">
        <v>344113</v>
      </c>
      <c r="I19" s="4">
        <v>52412</v>
      </c>
      <c r="J19" s="4">
        <v>306</v>
      </c>
      <c r="K19" s="4">
        <v>20</v>
      </c>
      <c r="L19" s="4">
        <v>2814256</v>
      </c>
    </row>
    <row r="20" spans="2:12" ht="16.5">
      <c r="B20" s="3" t="s">
        <v>18</v>
      </c>
      <c r="C20" s="4">
        <v>71764</v>
      </c>
      <c r="D20" s="4">
        <v>23110</v>
      </c>
      <c r="E20" s="4">
        <v>3757</v>
      </c>
      <c r="F20" s="4">
        <v>8111</v>
      </c>
      <c r="G20" s="4">
        <v>17632</v>
      </c>
      <c r="H20" s="4">
        <v>18874</v>
      </c>
      <c r="I20" s="4">
        <v>5238</v>
      </c>
      <c r="J20" s="4">
        <v>8</v>
      </c>
      <c r="K20" s="4">
        <v>17</v>
      </c>
      <c r="L20" s="4">
        <v>148511</v>
      </c>
    </row>
    <row r="21" spans="2:12" ht="16.5">
      <c r="B21" s="3" t="s">
        <v>19</v>
      </c>
      <c r="C21" s="4">
        <v>213513</v>
      </c>
      <c r="D21" s="4">
        <v>42177</v>
      </c>
      <c r="E21" s="4">
        <v>12037</v>
      </c>
      <c r="F21" s="4">
        <v>15632</v>
      </c>
      <c r="G21" s="4">
        <v>50326</v>
      </c>
      <c r="H21" s="4">
        <v>48751</v>
      </c>
      <c r="I21" s="4">
        <v>14814</v>
      </c>
      <c r="J21" s="4">
        <v>126</v>
      </c>
      <c r="K21" s="4">
        <v>23</v>
      </c>
      <c r="L21" s="4">
        <v>397399</v>
      </c>
    </row>
    <row r="22" spans="2:12" ht="16.5">
      <c r="B22" s="3" t="s">
        <v>20</v>
      </c>
      <c r="C22" s="4">
        <v>188098</v>
      </c>
      <c r="D22" s="4">
        <v>79410</v>
      </c>
      <c r="E22" s="4">
        <v>28838</v>
      </c>
      <c r="F22" s="4">
        <v>39407</v>
      </c>
      <c r="G22" s="4">
        <v>41092</v>
      </c>
      <c r="H22" s="4">
        <v>45550</v>
      </c>
      <c r="I22" s="4">
        <v>12300</v>
      </c>
      <c r="J22" s="4">
        <v>268</v>
      </c>
      <c r="K22" s="4">
        <v>8528</v>
      </c>
      <c r="L22" s="4">
        <v>443491</v>
      </c>
    </row>
    <row r="23" spans="2:12" ht="16.5">
      <c r="B23" s="3" t="s">
        <v>46</v>
      </c>
      <c r="C23" s="4">
        <v>94493</v>
      </c>
      <c r="D23" s="4">
        <v>26982</v>
      </c>
      <c r="E23" s="4">
        <v>5908</v>
      </c>
      <c r="F23" s="4">
        <v>9840</v>
      </c>
      <c r="G23" s="4">
        <v>16379</v>
      </c>
      <c r="H23" s="4">
        <v>25490</v>
      </c>
      <c r="I23" s="4">
        <v>5723</v>
      </c>
      <c r="J23" s="4">
        <v>50</v>
      </c>
      <c r="K23" s="4">
        <v>537</v>
      </c>
      <c r="L23" s="4">
        <v>185402</v>
      </c>
    </row>
    <row r="24" spans="2:12" ht="16.5">
      <c r="B24" s="3" t="s">
        <v>47</v>
      </c>
      <c r="C24" s="4">
        <v>231278</v>
      </c>
      <c r="D24" s="4">
        <v>62781</v>
      </c>
      <c r="E24" s="4">
        <v>11854</v>
      </c>
      <c r="F24" s="4">
        <v>22343</v>
      </c>
      <c r="G24" s="4">
        <v>54887</v>
      </c>
      <c r="H24" s="4">
        <v>64207</v>
      </c>
      <c r="I24" s="4">
        <v>13126</v>
      </c>
      <c r="J24" s="4">
        <v>105</v>
      </c>
      <c r="K24" s="4">
        <v>192</v>
      </c>
      <c r="L24" s="4">
        <v>460773</v>
      </c>
    </row>
    <row r="25" spans="2:12" ht="16.5">
      <c r="B25" s="3" t="s">
        <v>21</v>
      </c>
      <c r="C25" s="4">
        <v>467312</v>
      </c>
      <c r="D25" s="4">
        <v>196989</v>
      </c>
      <c r="E25" s="4">
        <v>81269</v>
      </c>
      <c r="F25" s="4">
        <v>91662</v>
      </c>
      <c r="G25" s="4">
        <v>138299</v>
      </c>
      <c r="H25" s="4">
        <v>133206</v>
      </c>
      <c r="I25" s="4">
        <v>35295</v>
      </c>
      <c r="J25" s="4">
        <v>15</v>
      </c>
      <c r="K25" s="4">
        <v>12</v>
      </c>
      <c r="L25" s="4">
        <v>1144059</v>
      </c>
    </row>
    <row r="26" spans="2:12" ht="16.5">
      <c r="B26" s="3" t="s">
        <v>22</v>
      </c>
      <c r="C26" s="4">
        <v>16728</v>
      </c>
      <c r="D26" s="4">
        <v>5475</v>
      </c>
      <c r="E26" s="4">
        <v>1883</v>
      </c>
      <c r="F26" s="4">
        <v>2058</v>
      </c>
      <c r="G26" s="4">
        <v>5282</v>
      </c>
      <c r="H26" s="4">
        <v>4310</v>
      </c>
      <c r="I26" s="4">
        <v>1462</v>
      </c>
      <c r="J26" s="4">
        <v>0</v>
      </c>
      <c r="K26" s="4">
        <v>2</v>
      </c>
      <c r="L26" s="4">
        <v>37200</v>
      </c>
    </row>
    <row r="27" spans="2:12" ht="16.5">
      <c r="B27" s="3" t="s">
        <v>23</v>
      </c>
      <c r="C27" s="4">
        <v>712492</v>
      </c>
      <c r="D27" s="4">
        <v>212545</v>
      </c>
      <c r="E27" s="4">
        <v>93228</v>
      </c>
      <c r="F27" s="4">
        <v>95129</v>
      </c>
      <c r="G27" s="4">
        <v>174038</v>
      </c>
      <c r="H27" s="4">
        <v>184582</v>
      </c>
      <c r="I27" s="4">
        <v>40283</v>
      </c>
      <c r="J27" s="4">
        <v>99</v>
      </c>
      <c r="K27" s="4">
        <v>61</v>
      </c>
      <c r="L27" s="4">
        <v>1512457</v>
      </c>
    </row>
    <row r="28" spans="2:12" ht="16.5">
      <c r="B28" s="3" t="s">
        <v>24</v>
      </c>
      <c r="C28" s="4">
        <v>46138</v>
      </c>
      <c r="D28" s="4">
        <v>11570</v>
      </c>
      <c r="E28" s="4">
        <v>3117</v>
      </c>
      <c r="F28" s="4">
        <v>3057</v>
      </c>
      <c r="G28" s="4">
        <v>8855</v>
      </c>
      <c r="H28" s="4">
        <v>12382</v>
      </c>
      <c r="I28" s="4">
        <v>2366</v>
      </c>
      <c r="J28" s="4">
        <v>4</v>
      </c>
      <c r="K28" s="4">
        <v>14</v>
      </c>
      <c r="L28" s="4">
        <v>87503</v>
      </c>
    </row>
    <row r="29" spans="2:12" ht="16.5">
      <c r="B29" s="3" t="s">
        <v>25</v>
      </c>
      <c r="C29" s="4">
        <v>2637201</v>
      </c>
      <c r="D29" s="4">
        <v>1038673</v>
      </c>
      <c r="E29" s="4">
        <v>626912</v>
      </c>
      <c r="F29" s="4">
        <v>744724</v>
      </c>
      <c r="G29" s="4">
        <v>724221</v>
      </c>
      <c r="H29" s="4">
        <v>748505</v>
      </c>
      <c r="I29" s="4">
        <v>114120</v>
      </c>
      <c r="J29" s="4">
        <v>724</v>
      </c>
      <c r="K29" s="4">
        <v>190</v>
      </c>
      <c r="L29" s="4">
        <v>6635270</v>
      </c>
    </row>
    <row r="30" spans="2:12" ht="16.5">
      <c r="B30" s="3" t="s">
        <v>26</v>
      </c>
      <c r="C30" s="4">
        <v>634638</v>
      </c>
      <c r="D30" s="4">
        <v>216935</v>
      </c>
      <c r="E30" s="4">
        <v>83960</v>
      </c>
      <c r="F30" s="4">
        <v>110052</v>
      </c>
      <c r="G30" s="4">
        <v>174283</v>
      </c>
      <c r="H30" s="4">
        <v>173561</v>
      </c>
      <c r="I30" s="4">
        <v>35023</v>
      </c>
      <c r="J30" s="4">
        <v>94</v>
      </c>
      <c r="K30" s="4">
        <v>44</v>
      </c>
      <c r="L30" s="4">
        <v>1428590</v>
      </c>
    </row>
    <row r="31" spans="2:12" ht="16.5">
      <c r="B31" s="3" t="s">
        <v>27</v>
      </c>
      <c r="C31" s="4">
        <v>19767</v>
      </c>
      <c r="D31" s="4">
        <v>5608</v>
      </c>
      <c r="E31" s="4">
        <v>2171</v>
      </c>
      <c r="F31" s="4">
        <v>2212</v>
      </c>
      <c r="G31" s="4">
        <v>6088</v>
      </c>
      <c r="H31" s="4">
        <v>7096</v>
      </c>
      <c r="I31" s="4">
        <v>1336</v>
      </c>
      <c r="J31" s="4">
        <v>0</v>
      </c>
      <c r="K31" s="4">
        <v>8</v>
      </c>
      <c r="L31" s="4">
        <v>44286</v>
      </c>
    </row>
    <row r="32" spans="2:12" ht="16.5">
      <c r="B32" s="3" t="s">
        <v>48</v>
      </c>
      <c r="C32" s="4">
        <v>67519</v>
      </c>
      <c r="D32" s="4">
        <v>27163</v>
      </c>
      <c r="E32" s="4">
        <v>11159</v>
      </c>
      <c r="F32" s="4">
        <v>14376</v>
      </c>
      <c r="G32" s="4">
        <v>19128</v>
      </c>
      <c r="H32" s="4">
        <v>18056</v>
      </c>
      <c r="I32" s="4">
        <v>5133</v>
      </c>
      <c r="J32" s="4">
        <v>0</v>
      </c>
      <c r="K32" s="4">
        <v>33</v>
      </c>
      <c r="L32" s="4">
        <v>162567</v>
      </c>
    </row>
    <row r="33" spans="2:13" ht="16.5">
      <c r="B33" s="8" t="s">
        <v>28</v>
      </c>
      <c r="C33" s="14">
        <f>SUM(C10:C32)</f>
        <v>21924857</v>
      </c>
      <c r="D33" s="14">
        <f aca="true" t="shared" si="2" ref="D33:K33">SUM(D10:D32)</f>
        <v>7444723</v>
      </c>
      <c r="E33" s="14">
        <f t="shared" si="2"/>
        <v>3213426</v>
      </c>
      <c r="F33" s="14">
        <f t="shared" si="2"/>
        <v>3880271</v>
      </c>
      <c r="G33" s="14">
        <f>SUM(G10:G32)</f>
        <v>6538273</v>
      </c>
      <c r="H33" s="14">
        <f t="shared" si="2"/>
        <v>6831439</v>
      </c>
      <c r="I33" s="14">
        <f t="shared" si="2"/>
        <v>1114812</v>
      </c>
      <c r="J33" s="14">
        <f t="shared" si="2"/>
        <v>36700</v>
      </c>
      <c r="K33" s="14">
        <f t="shared" si="2"/>
        <v>11896</v>
      </c>
      <c r="L33" s="14">
        <f>SUM(L10:L32)</f>
        <v>50996397</v>
      </c>
      <c r="M33" s="16">
        <f>+C33+D33+E33+F33+G33+H33+I33+J33+K33</f>
        <v>50996397</v>
      </c>
    </row>
    <row r="34" ht="16.5">
      <c r="B34" s="5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L34"/>
  <sheetViews>
    <sheetView showGridLines="0" zoomScale="90" zoomScaleNormal="90" zoomScalePageLayoutView="0" workbookViewId="0" topLeftCell="A1">
      <pane ySplit="9" topLeftCell="BM10" activePane="bottomLeft" state="frozen"/>
      <selection pane="topLeft" activeCell="A1" sqref="A1"/>
      <selection pane="bottomLeft" activeCell="C16" sqref="C16"/>
    </sheetView>
  </sheetViews>
  <sheetFormatPr defaultColWidth="11.421875" defaultRowHeight="15"/>
  <cols>
    <col min="1" max="1" width="3.28125" style="1" customWidth="1"/>
    <col min="2" max="2" width="24.7109375" style="1" customWidth="1"/>
    <col min="3" max="12" width="13.7109375" style="1" customWidth="1"/>
    <col min="13" max="16384" width="11.421875" style="1" customWidth="1"/>
  </cols>
  <sheetData>
    <row r="2" spans="2:12" ht="16.5">
      <c r="B2" s="6" t="s">
        <v>65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7.25">
      <c r="B3" s="11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30</v>
      </c>
      <c r="K3" s="7" t="s">
        <v>9</v>
      </c>
      <c r="L3" s="7" t="s">
        <v>43</v>
      </c>
    </row>
    <row r="4" spans="2:12" ht="16.5">
      <c r="B4" s="1" t="s">
        <v>66</v>
      </c>
      <c r="C4" s="12">
        <f>+'2013'!C33</f>
        <v>21924857</v>
      </c>
      <c r="D4" s="12">
        <f>+'2013'!D33</f>
        <v>7444723</v>
      </c>
      <c r="E4" s="12">
        <f>+'2013'!E33</f>
        <v>3213426</v>
      </c>
      <c r="F4" s="12">
        <f>+'2013'!F33</f>
        <v>3880271</v>
      </c>
      <c r="G4" s="12">
        <f>+'2013'!G33</f>
        <v>6538273</v>
      </c>
      <c r="H4" s="12">
        <f>+'2013'!H33</f>
        <v>6831439</v>
      </c>
      <c r="I4" s="12">
        <f>+'2013'!I33</f>
        <v>1114812</v>
      </c>
      <c r="J4" s="12">
        <f>+'2013'!J33</f>
        <v>36700</v>
      </c>
      <c r="K4" s="12">
        <f>+'2013'!K33</f>
        <v>11896</v>
      </c>
      <c r="L4" s="12">
        <f>+'2013'!L33</f>
        <v>50996397</v>
      </c>
    </row>
    <row r="5" spans="2:12" ht="16.5">
      <c r="B5" s="1" t="s">
        <v>51</v>
      </c>
      <c r="C5" s="12">
        <f>+C33-C4</f>
        <v>340052</v>
      </c>
      <c r="D5" s="12">
        <f>+D33-D4</f>
        <v>17965</v>
      </c>
      <c r="E5" s="12">
        <f aca="true" t="shared" si="0" ref="E5:L5">+E33-E4</f>
        <v>-269011</v>
      </c>
      <c r="F5" s="12">
        <f t="shared" si="0"/>
        <v>158162</v>
      </c>
      <c r="G5" s="12">
        <f t="shared" si="0"/>
        <v>182255</v>
      </c>
      <c r="H5" s="12">
        <f t="shared" si="0"/>
        <v>165546</v>
      </c>
      <c r="I5" s="12">
        <f t="shared" si="0"/>
        <v>-41606</v>
      </c>
      <c r="J5" s="12">
        <f t="shared" si="0"/>
        <v>96306</v>
      </c>
      <c r="K5" s="12">
        <f t="shared" si="0"/>
        <v>478</v>
      </c>
      <c r="L5" s="12">
        <f t="shared" si="0"/>
        <v>650147</v>
      </c>
    </row>
    <row r="6" spans="2:12" ht="16.5">
      <c r="B6" s="1" t="s">
        <v>52</v>
      </c>
      <c r="C6" s="13">
        <f>+C5/C4</f>
        <v>0.015509884511447442</v>
      </c>
      <c r="D6" s="13">
        <f aca="true" t="shared" si="1" ref="D6:L6">+D5/D4</f>
        <v>0.0024131186613659096</v>
      </c>
      <c r="E6" s="13">
        <f t="shared" si="1"/>
        <v>-0.08371470200340696</v>
      </c>
      <c r="F6" s="13">
        <f t="shared" si="1"/>
        <v>0.04076055512617546</v>
      </c>
      <c r="G6" s="13">
        <f t="shared" si="1"/>
        <v>0.027875097904293687</v>
      </c>
      <c r="H6" s="13">
        <f t="shared" si="1"/>
        <v>0.024232961752275035</v>
      </c>
      <c r="I6" s="13">
        <f t="shared" si="1"/>
        <v>-0.037321090910395656</v>
      </c>
      <c r="J6" s="13">
        <f t="shared" si="1"/>
        <v>2.624141689373297</v>
      </c>
      <c r="K6" s="13">
        <f t="shared" si="1"/>
        <v>0.040181573638197715</v>
      </c>
      <c r="L6" s="13">
        <f t="shared" si="1"/>
        <v>0.012748881063107263</v>
      </c>
    </row>
    <row r="8" spans="2:12" ht="15.75" customHeight="1">
      <c r="B8" s="6" t="s">
        <v>42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17.25">
      <c r="B9" s="11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30</v>
      </c>
      <c r="K9" s="7" t="s">
        <v>9</v>
      </c>
      <c r="L9" s="7" t="s">
        <v>43</v>
      </c>
    </row>
    <row r="10" spans="2:12" ht="16.5">
      <c r="B10" s="9" t="s">
        <v>10</v>
      </c>
      <c r="C10" s="2">
        <v>7556762</v>
      </c>
      <c r="D10" s="2">
        <v>2246934</v>
      </c>
      <c r="E10" s="2">
        <v>604316</v>
      </c>
      <c r="F10" s="2">
        <v>962021</v>
      </c>
      <c r="G10" s="2">
        <v>2779338</v>
      </c>
      <c r="H10" s="2">
        <v>2920849</v>
      </c>
      <c r="I10" s="2">
        <v>344624</v>
      </c>
      <c r="J10" s="2">
        <v>59986</v>
      </c>
      <c r="K10" s="2">
        <v>1454</v>
      </c>
      <c r="L10" s="2">
        <v>17476284</v>
      </c>
    </row>
    <row r="11" spans="2:12" ht="16.5">
      <c r="B11" s="3" t="s">
        <v>11</v>
      </c>
      <c r="C11" s="4">
        <v>111097</v>
      </c>
      <c r="D11" s="4">
        <v>36007</v>
      </c>
      <c r="E11" s="4">
        <v>11615</v>
      </c>
      <c r="F11" s="4">
        <v>16377</v>
      </c>
      <c r="G11" s="4">
        <v>29630</v>
      </c>
      <c r="H11" s="4">
        <v>26128</v>
      </c>
      <c r="I11" s="4">
        <v>9314</v>
      </c>
      <c r="J11" s="4">
        <v>14</v>
      </c>
      <c r="K11" s="4">
        <v>27</v>
      </c>
      <c r="L11" s="4">
        <v>240209</v>
      </c>
    </row>
    <row r="12" spans="2:12" ht="16.5">
      <c r="B12" s="3" t="s">
        <v>12</v>
      </c>
      <c r="C12" s="4">
        <v>1170500</v>
      </c>
      <c r="D12" s="4">
        <v>388370</v>
      </c>
      <c r="E12" s="4">
        <v>128221</v>
      </c>
      <c r="F12" s="4">
        <v>207996</v>
      </c>
      <c r="G12" s="4">
        <v>312159</v>
      </c>
      <c r="H12" s="4">
        <v>324362</v>
      </c>
      <c r="I12" s="4">
        <v>68480</v>
      </c>
      <c r="J12" s="4">
        <v>10134</v>
      </c>
      <c r="K12" s="4">
        <v>113</v>
      </c>
      <c r="L12" s="4">
        <v>2610335</v>
      </c>
    </row>
    <row r="13" spans="2:12" ht="16.5">
      <c r="B13" s="3" t="s">
        <v>13</v>
      </c>
      <c r="C13" s="4">
        <v>97536</v>
      </c>
      <c r="D13" s="4">
        <v>27596</v>
      </c>
      <c r="E13" s="4">
        <v>11086</v>
      </c>
      <c r="F13" s="4">
        <v>11828</v>
      </c>
      <c r="G13" s="4">
        <v>39256</v>
      </c>
      <c r="H13" s="4">
        <v>40248</v>
      </c>
      <c r="I13" s="4">
        <v>5506</v>
      </c>
      <c r="J13" s="4">
        <v>130</v>
      </c>
      <c r="K13" s="4">
        <v>693</v>
      </c>
      <c r="L13" s="4">
        <v>233879</v>
      </c>
    </row>
    <row r="14" spans="2:12" ht="16.5">
      <c r="B14" s="3" t="s">
        <v>44</v>
      </c>
      <c r="C14" s="4">
        <v>1804077</v>
      </c>
      <c r="D14" s="4">
        <v>735950</v>
      </c>
      <c r="E14" s="4">
        <v>223973</v>
      </c>
      <c r="F14" s="4">
        <v>440602</v>
      </c>
      <c r="G14" s="4">
        <v>563171</v>
      </c>
      <c r="H14" s="4">
        <v>597840</v>
      </c>
      <c r="I14" s="4">
        <v>75990</v>
      </c>
      <c r="J14" s="4">
        <v>12246</v>
      </c>
      <c r="K14" s="4">
        <v>55</v>
      </c>
      <c r="L14" s="4">
        <v>4453904</v>
      </c>
    </row>
    <row r="15" spans="2:12" ht="16.5">
      <c r="B15" s="3" t="s">
        <v>14</v>
      </c>
      <c r="C15" s="4">
        <v>2334808</v>
      </c>
      <c r="D15" s="4">
        <v>852852</v>
      </c>
      <c r="E15" s="4">
        <v>324127</v>
      </c>
      <c r="F15" s="4">
        <v>374184</v>
      </c>
      <c r="G15" s="4">
        <v>542999</v>
      </c>
      <c r="H15" s="4">
        <v>593556</v>
      </c>
      <c r="I15" s="4">
        <v>118376</v>
      </c>
      <c r="J15" s="4">
        <v>2425</v>
      </c>
      <c r="K15" s="4">
        <v>171</v>
      </c>
      <c r="L15" s="4">
        <v>5143498</v>
      </c>
    </row>
    <row r="16" spans="2:12" ht="16.5">
      <c r="B16" s="3" t="s">
        <v>45</v>
      </c>
      <c r="C16" s="4">
        <v>1814390</v>
      </c>
      <c r="D16" s="4">
        <v>593163</v>
      </c>
      <c r="E16" s="4">
        <v>423526</v>
      </c>
      <c r="F16" s="4">
        <v>411275</v>
      </c>
      <c r="G16" s="4">
        <v>537908</v>
      </c>
      <c r="H16" s="4">
        <v>521364</v>
      </c>
      <c r="I16" s="4">
        <v>82739</v>
      </c>
      <c r="J16" s="4">
        <v>16685</v>
      </c>
      <c r="K16" s="4">
        <v>3</v>
      </c>
      <c r="L16" s="4">
        <v>4401053</v>
      </c>
    </row>
    <row r="17" spans="2:12" ht="16.5">
      <c r="B17" s="3" t="s">
        <v>15</v>
      </c>
      <c r="C17" s="4">
        <v>815785</v>
      </c>
      <c r="D17" s="4">
        <v>295265</v>
      </c>
      <c r="E17" s="4">
        <v>70749</v>
      </c>
      <c r="F17" s="4">
        <v>144963</v>
      </c>
      <c r="G17" s="4">
        <v>206217</v>
      </c>
      <c r="H17" s="4">
        <v>203387</v>
      </c>
      <c r="I17" s="4">
        <v>43516</v>
      </c>
      <c r="J17" s="4">
        <v>5290</v>
      </c>
      <c r="K17" s="4">
        <v>343</v>
      </c>
      <c r="L17" s="4">
        <v>1785515</v>
      </c>
    </row>
    <row r="18" spans="2:12" ht="16.5">
      <c r="B18" s="3" t="s">
        <v>16</v>
      </c>
      <c r="C18" s="4">
        <v>42856</v>
      </c>
      <c r="D18" s="4">
        <v>18259</v>
      </c>
      <c r="E18" s="4">
        <v>8735</v>
      </c>
      <c r="F18" s="4">
        <v>9586</v>
      </c>
      <c r="G18" s="4">
        <v>11578</v>
      </c>
      <c r="H18" s="4">
        <v>9748</v>
      </c>
      <c r="I18" s="4">
        <v>3602</v>
      </c>
      <c r="J18" s="4">
        <v>6</v>
      </c>
      <c r="K18" s="4">
        <v>26</v>
      </c>
      <c r="L18" s="4">
        <v>104396</v>
      </c>
    </row>
    <row r="19" spans="2:12" ht="16.5">
      <c r="B19" s="3" t="s">
        <v>17</v>
      </c>
      <c r="C19" s="4">
        <v>1157747</v>
      </c>
      <c r="D19" s="4">
        <v>351895</v>
      </c>
      <c r="E19" s="4">
        <v>261328</v>
      </c>
      <c r="F19" s="4">
        <v>295039</v>
      </c>
      <c r="G19" s="4">
        <v>330891</v>
      </c>
      <c r="H19" s="4">
        <v>330195</v>
      </c>
      <c r="I19" s="4">
        <v>50409</v>
      </c>
      <c r="J19" s="4">
        <v>5403</v>
      </c>
      <c r="K19" s="4">
        <v>210</v>
      </c>
      <c r="L19" s="4">
        <v>2783117</v>
      </c>
    </row>
    <row r="20" spans="2:12" ht="16.5">
      <c r="B20" s="3" t="s">
        <v>18</v>
      </c>
      <c r="C20" s="4">
        <v>68661</v>
      </c>
      <c r="D20" s="4">
        <v>25292</v>
      </c>
      <c r="E20" s="4">
        <v>6885</v>
      </c>
      <c r="F20" s="4">
        <v>6944</v>
      </c>
      <c r="G20" s="4">
        <v>15050</v>
      </c>
      <c r="H20" s="4">
        <v>16432</v>
      </c>
      <c r="I20" s="4">
        <v>5087</v>
      </c>
      <c r="J20" s="4">
        <v>91</v>
      </c>
      <c r="K20" s="4">
        <v>29</v>
      </c>
      <c r="L20" s="4">
        <v>144471</v>
      </c>
    </row>
    <row r="21" spans="2:12" ht="16.5">
      <c r="B21" s="3" t="s">
        <v>19</v>
      </c>
      <c r="C21" s="4">
        <v>209629</v>
      </c>
      <c r="D21" s="4">
        <v>46294</v>
      </c>
      <c r="E21" s="4">
        <v>12341</v>
      </c>
      <c r="F21" s="4">
        <v>14475</v>
      </c>
      <c r="G21" s="4">
        <v>45951</v>
      </c>
      <c r="H21" s="4">
        <v>49013</v>
      </c>
      <c r="I21" s="4">
        <v>14672</v>
      </c>
      <c r="J21" s="4">
        <v>218</v>
      </c>
      <c r="K21" s="4">
        <v>0</v>
      </c>
      <c r="L21" s="4">
        <v>392593</v>
      </c>
    </row>
    <row r="22" spans="2:12" ht="16.5">
      <c r="B22" s="3" t="s">
        <v>20</v>
      </c>
      <c r="C22" s="4">
        <v>190272</v>
      </c>
      <c r="D22" s="4">
        <v>84903</v>
      </c>
      <c r="E22" s="4">
        <v>27022</v>
      </c>
      <c r="F22" s="4">
        <v>43583</v>
      </c>
      <c r="G22" s="4">
        <v>42490</v>
      </c>
      <c r="H22" s="4">
        <v>46339</v>
      </c>
      <c r="I22" s="4">
        <v>11677</v>
      </c>
      <c r="J22" s="4">
        <v>526</v>
      </c>
      <c r="K22" s="4">
        <v>7982</v>
      </c>
      <c r="L22" s="4">
        <v>454794</v>
      </c>
    </row>
    <row r="23" spans="2:12" ht="16.5">
      <c r="B23" s="3" t="s">
        <v>46</v>
      </c>
      <c r="C23" s="4">
        <v>95999</v>
      </c>
      <c r="D23" s="4">
        <v>29009</v>
      </c>
      <c r="E23" s="4">
        <v>4406</v>
      </c>
      <c r="F23" s="4">
        <v>11870</v>
      </c>
      <c r="G23" s="4">
        <v>14172</v>
      </c>
      <c r="H23" s="4">
        <v>23198</v>
      </c>
      <c r="I23" s="4">
        <v>5924</v>
      </c>
      <c r="J23" s="4">
        <v>193</v>
      </c>
      <c r="K23" s="4">
        <v>592</v>
      </c>
      <c r="L23" s="4">
        <v>185363</v>
      </c>
    </row>
    <row r="24" spans="2:12" ht="16.5">
      <c r="B24" s="3" t="s">
        <v>47</v>
      </c>
      <c r="C24" s="4">
        <v>250858</v>
      </c>
      <c r="D24" s="4">
        <v>61394</v>
      </c>
      <c r="E24" s="4">
        <v>12979</v>
      </c>
      <c r="F24" s="4">
        <v>22583</v>
      </c>
      <c r="G24" s="4">
        <v>64075</v>
      </c>
      <c r="H24" s="4">
        <v>77969</v>
      </c>
      <c r="I24" s="4">
        <v>13870</v>
      </c>
      <c r="J24" s="4">
        <v>272</v>
      </c>
      <c r="K24" s="4">
        <v>197</v>
      </c>
      <c r="L24" s="4">
        <v>504197</v>
      </c>
    </row>
    <row r="25" spans="2:12" ht="16.5">
      <c r="B25" s="3" t="s">
        <v>21</v>
      </c>
      <c r="C25" s="4">
        <v>448343</v>
      </c>
      <c r="D25" s="4">
        <v>185600</v>
      </c>
      <c r="E25" s="4">
        <v>68338</v>
      </c>
      <c r="F25" s="4">
        <v>87075</v>
      </c>
      <c r="G25" s="4">
        <v>127268</v>
      </c>
      <c r="H25" s="4">
        <v>124278</v>
      </c>
      <c r="I25" s="4">
        <v>31576</v>
      </c>
      <c r="J25" s="4">
        <v>3931</v>
      </c>
      <c r="K25" s="4">
        <v>32</v>
      </c>
      <c r="L25" s="4">
        <v>1076441</v>
      </c>
    </row>
    <row r="26" spans="2:12" ht="16.5">
      <c r="B26" s="3" t="s">
        <v>22</v>
      </c>
      <c r="C26" s="4">
        <v>16092</v>
      </c>
      <c r="D26" s="4">
        <v>4951</v>
      </c>
      <c r="E26" s="4">
        <v>2282</v>
      </c>
      <c r="F26" s="4">
        <v>2001</v>
      </c>
      <c r="G26" s="4">
        <v>4524</v>
      </c>
      <c r="H26" s="4">
        <v>4067</v>
      </c>
      <c r="I26" s="4">
        <v>1342</v>
      </c>
      <c r="J26" s="4">
        <v>118</v>
      </c>
      <c r="K26" s="4">
        <v>2</v>
      </c>
      <c r="L26" s="4">
        <v>35379</v>
      </c>
    </row>
    <row r="27" spans="2:12" ht="16.5">
      <c r="B27" s="3" t="s">
        <v>23</v>
      </c>
      <c r="C27" s="4">
        <v>710658</v>
      </c>
      <c r="D27" s="4">
        <v>211148</v>
      </c>
      <c r="E27" s="4">
        <v>85762</v>
      </c>
      <c r="F27" s="4">
        <v>100746</v>
      </c>
      <c r="G27" s="4">
        <v>160977</v>
      </c>
      <c r="H27" s="4">
        <v>171015</v>
      </c>
      <c r="I27" s="4">
        <v>37042</v>
      </c>
      <c r="J27" s="4">
        <v>5506</v>
      </c>
      <c r="K27" s="4">
        <v>117</v>
      </c>
      <c r="L27" s="4">
        <v>1482971</v>
      </c>
    </row>
    <row r="28" spans="2:12" ht="16.5">
      <c r="B28" s="3" t="s">
        <v>24</v>
      </c>
      <c r="C28" s="4">
        <v>45807</v>
      </c>
      <c r="D28" s="4">
        <v>10972</v>
      </c>
      <c r="E28" s="4">
        <v>1932</v>
      </c>
      <c r="F28" s="4">
        <v>2727</v>
      </c>
      <c r="G28" s="4">
        <v>7019</v>
      </c>
      <c r="H28" s="4">
        <v>12020</v>
      </c>
      <c r="I28" s="4">
        <v>2430</v>
      </c>
      <c r="J28" s="4">
        <v>201</v>
      </c>
      <c r="K28" s="4">
        <v>13</v>
      </c>
      <c r="L28" s="4">
        <v>83121</v>
      </c>
    </row>
    <row r="29" spans="2:12" ht="16.5">
      <c r="B29" s="3" t="s">
        <v>25</v>
      </c>
      <c r="C29" s="4">
        <v>2647204</v>
      </c>
      <c r="D29" s="4">
        <v>1025974</v>
      </c>
      <c r="E29" s="4">
        <v>574810</v>
      </c>
      <c r="F29" s="4">
        <v>757223</v>
      </c>
      <c r="G29" s="4">
        <v>712525</v>
      </c>
      <c r="H29" s="4">
        <v>732578</v>
      </c>
      <c r="I29" s="4">
        <v>108875</v>
      </c>
      <c r="J29" s="4">
        <v>7572</v>
      </c>
      <c r="K29" s="4">
        <v>238</v>
      </c>
      <c r="L29" s="4">
        <v>6566999</v>
      </c>
    </row>
    <row r="30" spans="2:12" ht="16.5">
      <c r="B30" s="3" t="s">
        <v>26</v>
      </c>
      <c r="C30" s="4">
        <v>588867</v>
      </c>
      <c r="D30" s="4">
        <v>199443</v>
      </c>
      <c r="E30" s="4">
        <v>70781</v>
      </c>
      <c r="F30" s="4">
        <v>102477</v>
      </c>
      <c r="G30" s="4">
        <v>147977</v>
      </c>
      <c r="H30" s="4">
        <v>150158</v>
      </c>
      <c r="I30" s="4">
        <v>32211</v>
      </c>
      <c r="J30" s="4">
        <v>1674</v>
      </c>
      <c r="K30" s="4">
        <v>45</v>
      </c>
      <c r="L30" s="4">
        <v>1293633</v>
      </c>
    </row>
    <row r="31" spans="2:12" ht="16.5">
      <c r="B31" s="3" t="s">
        <v>27</v>
      </c>
      <c r="C31" s="4">
        <v>19736</v>
      </c>
      <c r="D31" s="4">
        <v>5632</v>
      </c>
      <c r="E31" s="4">
        <v>1318</v>
      </c>
      <c r="F31" s="4">
        <v>1764</v>
      </c>
      <c r="G31" s="4">
        <v>5365</v>
      </c>
      <c r="H31" s="4">
        <v>6142</v>
      </c>
      <c r="I31" s="4">
        <v>1248</v>
      </c>
      <c r="J31" s="4">
        <v>0</v>
      </c>
      <c r="K31" s="4">
        <v>0</v>
      </c>
      <c r="L31" s="4">
        <v>41205</v>
      </c>
    </row>
    <row r="32" spans="2:12" ht="16.5">
      <c r="B32" s="3" t="s">
        <v>48</v>
      </c>
      <c r="C32" s="4">
        <v>67225</v>
      </c>
      <c r="D32" s="4">
        <v>25785</v>
      </c>
      <c r="E32" s="4">
        <v>7883</v>
      </c>
      <c r="F32" s="4">
        <v>11094</v>
      </c>
      <c r="G32" s="4">
        <v>19988</v>
      </c>
      <c r="H32" s="4">
        <v>16099</v>
      </c>
      <c r="I32" s="4">
        <v>4696</v>
      </c>
      <c r="J32" s="4">
        <v>385</v>
      </c>
      <c r="K32" s="4">
        <v>32</v>
      </c>
      <c r="L32" s="4">
        <v>153187</v>
      </c>
    </row>
    <row r="33" spans="2:12" ht="16.5">
      <c r="B33" s="8" t="s">
        <v>28</v>
      </c>
      <c r="C33" s="14">
        <f>SUM(C10:C32)</f>
        <v>22264909</v>
      </c>
      <c r="D33" s="14">
        <f aca="true" t="shared" si="2" ref="D33:K33">SUM(D10:D32)</f>
        <v>7462688</v>
      </c>
      <c r="E33" s="14">
        <f t="shared" si="2"/>
        <v>2944415</v>
      </c>
      <c r="F33" s="14">
        <f t="shared" si="2"/>
        <v>4038433</v>
      </c>
      <c r="G33" s="14">
        <f>SUM(G10:G32)</f>
        <v>6720528</v>
      </c>
      <c r="H33" s="14">
        <f t="shared" si="2"/>
        <v>6996985</v>
      </c>
      <c r="I33" s="14">
        <f t="shared" si="2"/>
        <v>1073206</v>
      </c>
      <c r="J33" s="14">
        <f t="shared" si="2"/>
        <v>133006</v>
      </c>
      <c r="K33" s="14">
        <f t="shared" si="2"/>
        <v>12374</v>
      </c>
      <c r="L33" s="14">
        <f>SUM(L10:L32)</f>
        <v>51646544</v>
      </c>
    </row>
    <row r="34" ht="16.5">
      <c r="B34" s="5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34"/>
  <sheetViews>
    <sheetView showGridLines="0" zoomScale="90" zoomScaleNormal="90" zoomScalePageLayoutView="0" workbookViewId="0" topLeftCell="A1">
      <pane ySplit="9" topLeftCell="BM10" activePane="bottomLeft" state="frozen"/>
      <selection pane="topLeft" activeCell="A1" sqref="A1"/>
      <selection pane="bottomLeft" activeCell="B9" sqref="B9"/>
    </sheetView>
  </sheetViews>
  <sheetFormatPr defaultColWidth="11.421875" defaultRowHeight="15"/>
  <cols>
    <col min="1" max="1" width="3.28125" style="1" customWidth="1"/>
    <col min="2" max="2" width="24.7109375" style="1" customWidth="1"/>
    <col min="3" max="12" width="13.7109375" style="1" customWidth="1"/>
    <col min="13" max="16384" width="11.421875" style="1" customWidth="1"/>
  </cols>
  <sheetData>
    <row r="2" spans="2:12" ht="16.5">
      <c r="B2" s="6" t="s">
        <v>67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7.25">
      <c r="B3" s="11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30</v>
      </c>
      <c r="K3" s="7" t="s">
        <v>9</v>
      </c>
      <c r="L3" s="7" t="s">
        <v>43</v>
      </c>
    </row>
    <row r="4" spans="2:12" ht="16.5">
      <c r="B4" s="1" t="s">
        <v>68</v>
      </c>
      <c r="C4" s="12">
        <f>+'2014'!C33</f>
        <v>22264909</v>
      </c>
      <c r="D4" s="12">
        <f>+'2014'!D33</f>
        <v>7462688</v>
      </c>
      <c r="E4" s="12">
        <f>+'2014'!E33</f>
        <v>2944415</v>
      </c>
      <c r="F4" s="12">
        <f>+'2014'!F33</f>
        <v>4038433</v>
      </c>
      <c r="G4" s="12">
        <f>+'2014'!G33</f>
        <v>6720528</v>
      </c>
      <c r="H4" s="12">
        <f>+'2014'!H33</f>
        <v>6996985</v>
      </c>
      <c r="I4" s="12">
        <f>+'2014'!I33</f>
        <v>1073206</v>
      </c>
      <c r="J4" s="12">
        <f>+'2014'!J33</f>
        <v>133006</v>
      </c>
      <c r="K4" s="12">
        <f>+'2014'!K33</f>
        <v>12374</v>
      </c>
      <c r="L4" s="12">
        <f>+'2014'!L33</f>
        <v>51646544</v>
      </c>
    </row>
    <row r="5" spans="2:12" ht="16.5">
      <c r="B5" s="1" t="s">
        <v>51</v>
      </c>
      <c r="C5" s="12">
        <f>+C33-C4</f>
        <v>116855</v>
      </c>
      <c r="D5" s="12">
        <f>+D33-D4</f>
        <v>-38027</v>
      </c>
      <c r="E5" s="12">
        <f aca="true" t="shared" si="0" ref="E5:L5">+E33-E4</f>
        <v>39106</v>
      </c>
      <c r="F5" s="12">
        <f t="shared" si="0"/>
        <v>11898</v>
      </c>
      <c r="G5" s="12">
        <f t="shared" si="0"/>
        <v>-207170</v>
      </c>
      <c r="H5" s="12">
        <f t="shared" si="0"/>
        <v>-151985</v>
      </c>
      <c r="I5" s="12">
        <f t="shared" si="0"/>
        <v>-17040</v>
      </c>
      <c r="J5" s="12">
        <f t="shared" si="0"/>
        <v>29648</v>
      </c>
      <c r="K5" s="12">
        <f t="shared" si="0"/>
        <v>7</v>
      </c>
      <c r="L5" s="12">
        <f t="shared" si="0"/>
        <v>-216708</v>
      </c>
    </row>
    <row r="6" spans="2:12" ht="16.5">
      <c r="B6" s="1" t="s">
        <v>52</v>
      </c>
      <c r="C6" s="13">
        <f>+C5/C4</f>
        <v>0.0052483933350008305</v>
      </c>
      <c r="D6" s="13">
        <f aca="true" t="shared" si="1" ref="D6:L6">+D5/D4</f>
        <v>-0.005095617021641532</v>
      </c>
      <c r="E6" s="13">
        <f t="shared" si="1"/>
        <v>0.013281415833026255</v>
      </c>
      <c r="F6" s="13">
        <f t="shared" si="1"/>
        <v>0.0029461922483299836</v>
      </c>
      <c r="G6" s="13">
        <f t="shared" si="1"/>
        <v>-0.030826446969642863</v>
      </c>
      <c r="H6" s="13">
        <f t="shared" si="1"/>
        <v>-0.02172149861690428</v>
      </c>
      <c r="I6" s="13">
        <f t="shared" si="1"/>
        <v>-0.0158776600205366</v>
      </c>
      <c r="J6" s="13">
        <f t="shared" si="1"/>
        <v>0.2229072372674917</v>
      </c>
      <c r="K6" s="13">
        <f t="shared" si="1"/>
        <v>0.0005657022789720381</v>
      </c>
      <c r="L6" s="13">
        <f t="shared" si="1"/>
        <v>-0.004195982600500819</v>
      </c>
    </row>
    <row r="8" spans="2:12" ht="15.75" customHeight="1">
      <c r="B8" s="6" t="s">
        <v>0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17.25">
      <c r="B9" s="11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30</v>
      </c>
      <c r="K9" s="7" t="s">
        <v>9</v>
      </c>
      <c r="L9" s="7" t="s">
        <v>43</v>
      </c>
    </row>
    <row r="10" spans="2:12" ht="16.5">
      <c r="B10" s="9" t="s">
        <v>10</v>
      </c>
      <c r="C10" s="2">
        <v>7597061</v>
      </c>
      <c r="D10" s="2">
        <v>2254915</v>
      </c>
      <c r="E10" s="2">
        <v>635542</v>
      </c>
      <c r="F10" s="2">
        <v>987991</v>
      </c>
      <c r="G10" s="2">
        <v>2644502</v>
      </c>
      <c r="H10" s="2">
        <v>2832834</v>
      </c>
      <c r="I10" s="2">
        <v>333821</v>
      </c>
      <c r="J10" s="2">
        <v>67078</v>
      </c>
      <c r="K10" s="2">
        <v>1362</v>
      </c>
      <c r="L10" s="2">
        <f>SUM(C10:K10)</f>
        <v>17355106</v>
      </c>
    </row>
    <row r="11" spans="2:12" ht="16.5">
      <c r="B11" s="3" t="s">
        <v>11</v>
      </c>
      <c r="C11" s="4">
        <v>101496</v>
      </c>
      <c r="D11" s="4">
        <v>36813</v>
      </c>
      <c r="E11" s="4">
        <v>12335</v>
      </c>
      <c r="F11" s="4">
        <v>19287</v>
      </c>
      <c r="G11" s="4">
        <v>27130</v>
      </c>
      <c r="H11" s="4">
        <v>24760</v>
      </c>
      <c r="I11" s="4">
        <v>7718</v>
      </c>
      <c r="J11" s="4">
        <v>23</v>
      </c>
      <c r="K11" s="4">
        <v>26</v>
      </c>
      <c r="L11" s="4">
        <f aca="true" t="shared" si="2" ref="L11:L32">SUM(C11:K11)</f>
        <v>229588</v>
      </c>
    </row>
    <row r="12" spans="2:12" ht="16.5">
      <c r="B12" s="3" t="s">
        <v>12</v>
      </c>
      <c r="C12" s="4">
        <v>1214338</v>
      </c>
      <c r="D12" s="4">
        <v>386631</v>
      </c>
      <c r="E12" s="4">
        <v>129833</v>
      </c>
      <c r="F12" s="4">
        <v>203991</v>
      </c>
      <c r="G12" s="4">
        <v>319907</v>
      </c>
      <c r="H12" s="4">
        <v>325623</v>
      </c>
      <c r="I12" s="4">
        <v>66322</v>
      </c>
      <c r="J12" s="4">
        <v>12473</v>
      </c>
      <c r="K12" s="4">
        <v>430</v>
      </c>
      <c r="L12" s="4">
        <f t="shared" si="2"/>
        <v>2659548</v>
      </c>
    </row>
    <row r="13" spans="2:12" ht="16.5">
      <c r="B13" s="3" t="s">
        <v>13</v>
      </c>
      <c r="C13" s="4">
        <v>101577</v>
      </c>
      <c r="D13" s="4">
        <v>24977</v>
      </c>
      <c r="E13" s="4">
        <v>10104</v>
      </c>
      <c r="F13" s="4">
        <v>11654</v>
      </c>
      <c r="G13" s="4">
        <v>33851</v>
      </c>
      <c r="H13" s="4">
        <v>39479</v>
      </c>
      <c r="I13" s="4">
        <v>5401</v>
      </c>
      <c r="J13" s="4">
        <v>516</v>
      </c>
      <c r="K13" s="4">
        <v>649</v>
      </c>
      <c r="L13" s="4">
        <f t="shared" si="2"/>
        <v>228208</v>
      </c>
    </row>
    <row r="14" spans="2:12" ht="16.5">
      <c r="B14" s="3" t="s">
        <v>44</v>
      </c>
      <c r="C14" s="4">
        <v>1790760</v>
      </c>
      <c r="D14" s="4">
        <v>757949</v>
      </c>
      <c r="E14" s="4">
        <v>241110</v>
      </c>
      <c r="F14" s="4">
        <v>458557</v>
      </c>
      <c r="G14" s="4">
        <v>563241</v>
      </c>
      <c r="H14" s="4">
        <v>588124</v>
      </c>
      <c r="I14" s="4">
        <v>75948</v>
      </c>
      <c r="J14" s="4">
        <v>14347</v>
      </c>
      <c r="K14" s="4">
        <v>36</v>
      </c>
      <c r="L14" s="4">
        <f t="shared" si="2"/>
        <v>4490072</v>
      </c>
    </row>
    <row r="15" spans="2:12" ht="16.5">
      <c r="B15" s="3" t="s">
        <v>14</v>
      </c>
      <c r="C15" s="4">
        <v>2348978</v>
      </c>
      <c r="D15" s="4">
        <v>821800</v>
      </c>
      <c r="E15" s="4">
        <v>340942</v>
      </c>
      <c r="F15" s="4">
        <v>362429</v>
      </c>
      <c r="G15" s="4">
        <v>514075</v>
      </c>
      <c r="H15" s="4">
        <v>561245</v>
      </c>
      <c r="I15" s="4">
        <v>120931</v>
      </c>
      <c r="J15" s="4">
        <v>3656</v>
      </c>
      <c r="K15" s="4">
        <v>417</v>
      </c>
      <c r="L15" s="4">
        <f t="shared" si="2"/>
        <v>5074473</v>
      </c>
    </row>
    <row r="16" spans="2:12" ht="16.5">
      <c r="B16" s="3" t="s">
        <v>45</v>
      </c>
      <c r="C16" s="4">
        <v>1818156</v>
      </c>
      <c r="D16" s="4">
        <v>564142</v>
      </c>
      <c r="E16" s="4">
        <v>393395</v>
      </c>
      <c r="F16" s="4">
        <v>391160</v>
      </c>
      <c r="G16" s="4">
        <v>510512</v>
      </c>
      <c r="H16" s="4">
        <v>512140</v>
      </c>
      <c r="I16" s="4">
        <v>81685</v>
      </c>
      <c r="J16" s="4">
        <v>16288</v>
      </c>
      <c r="K16" s="4">
        <v>3</v>
      </c>
      <c r="L16" s="4">
        <f t="shared" si="2"/>
        <v>4287481</v>
      </c>
    </row>
    <row r="17" spans="2:12" ht="16.5">
      <c r="B17" s="3" t="s">
        <v>15</v>
      </c>
      <c r="C17" s="4">
        <v>807128</v>
      </c>
      <c r="D17" s="4">
        <v>295281</v>
      </c>
      <c r="E17" s="4">
        <v>73791</v>
      </c>
      <c r="F17" s="4">
        <v>158572</v>
      </c>
      <c r="G17" s="4">
        <v>198328</v>
      </c>
      <c r="H17" s="4">
        <v>192119</v>
      </c>
      <c r="I17" s="4">
        <v>42560</v>
      </c>
      <c r="J17" s="4">
        <v>4438</v>
      </c>
      <c r="K17" s="4">
        <v>364</v>
      </c>
      <c r="L17" s="4">
        <f t="shared" si="2"/>
        <v>1772581</v>
      </c>
    </row>
    <row r="18" spans="2:12" ht="16.5">
      <c r="B18" s="3" t="s">
        <v>16</v>
      </c>
      <c r="C18" s="4">
        <v>44450</v>
      </c>
      <c r="D18" s="4">
        <v>19116</v>
      </c>
      <c r="E18" s="4">
        <v>9121</v>
      </c>
      <c r="F18" s="4">
        <v>10250</v>
      </c>
      <c r="G18" s="4">
        <v>11943</v>
      </c>
      <c r="H18" s="4">
        <v>10330</v>
      </c>
      <c r="I18" s="4">
        <v>3727</v>
      </c>
      <c r="J18" s="4">
        <v>33</v>
      </c>
      <c r="K18" s="4">
        <v>22</v>
      </c>
      <c r="L18" s="4">
        <f t="shared" si="2"/>
        <v>108992</v>
      </c>
    </row>
    <row r="19" spans="2:12" ht="16.5">
      <c r="B19" s="3" t="s">
        <v>17</v>
      </c>
      <c r="C19" s="4">
        <v>1209258</v>
      </c>
      <c r="D19" s="4">
        <v>358007</v>
      </c>
      <c r="E19" s="4">
        <v>276361</v>
      </c>
      <c r="F19" s="4">
        <v>287624</v>
      </c>
      <c r="G19" s="4">
        <v>338086</v>
      </c>
      <c r="H19" s="4">
        <v>333026</v>
      </c>
      <c r="I19" s="4">
        <v>51361</v>
      </c>
      <c r="J19" s="4">
        <v>8945</v>
      </c>
      <c r="K19" s="4">
        <v>148</v>
      </c>
      <c r="L19" s="4">
        <f t="shared" si="2"/>
        <v>2862816</v>
      </c>
    </row>
    <row r="20" spans="2:12" ht="16.5">
      <c r="B20" s="3" t="s">
        <v>18</v>
      </c>
      <c r="C20" s="4">
        <v>75092</v>
      </c>
      <c r="D20" s="4">
        <v>24228</v>
      </c>
      <c r="E20" s="4">
        <v>4089</v>
      </c>
      <c r="F20" s="4">
        <v>8844</v>
      </c>
      <c r="G20" s="4">
        <v>15830</v>
      </c>
      <c r="H20" s="4">
        <v>15764</v>
      </c>
      <c r="I20" s="4">
        <v>4985</v>
      </c>
      <c r="J20" s="4">
        <v>359</v>
      </c>
      <c r="K20" s="4">
        <v>26</v>
      </c>
      <c r="L20" s="4">
        <f t="shared" si="2"/>
        <v>149217</v>
      </c>
    </row>
    <row r="21" spans="2:12" ht="16.5">
      <c r="B21" s="3" t="s">
        <v>19</v>
      </c>
      <c r="C21" s="4">
        <v>215247</v>
      </c>
      <c r="D21" s="4">
        <v>43560</v>
      </c>
      <c r="E21" s="4">
        <v>10925</v>
      </c>
      <c r="F21" s="4">
        <v>15590</v>
      </c>
      <c r="G21" s="4">
        <v>45384</v>
      </c>
      <c r="H21" s="4">
        <v>48516</v>
      </c>
      <c r="I21" s="4">
        <v>14305</v>
      </c>
      <c r="J21" s="4">
        <v>793</v>
      </c>
      <c r="K21" s="4">
        <v>87</v>
      </c>
      <c r="L21" s="4">
        <f t="shared" si="2"/>
        <v>394407</v>
      </c>
    </row>
    <row r="22" spans="2:12" ht="16.5">
      <c r="B22" s="3" t="s">
        <v>20</v>
      </c>
      <c r="C22" s="4">
        <v>188715</v>
      </c>
      <c r="D22" s="4">
        <v>83251</v>
      </c>
      <c r="E22" s="4">
        <v>29505</v>
      </c>
      <c r="F22" s="4">
        <v>41336</v>
      </c>
      <c r="G22" s="4">
        <v>39351</v>
      </c>
      <c r="H22" s="4">
        <v>42862</v>
      </c>
      <c r="I22" s="4">
        <v>11375</v>
      </c>
      <c r="J22" s="4">
        <v>821</v>
      </c>
      <c r="K22" s="4">
        <v>7398</v>
      </c>
      <c r="L22" s="4">
        <f t="shared" si="2"/>
        <v>444614</v>
      </c>
    </row>
    <row r="23" spans="2:12" ht="16.5">
      <c r="B23" s="3" t="s">
        <v>46</v>
      </c>
      <c r="C23" s="4">
        <v>107889</v>
      </c>
      <c r="D23" s="4">
        <v>27918</v>
      </c>
      <c r="E23" s="4">
        <v>3836</v>
      </c>
      <c r="F23" s="4">
        <v>10199</v>
      </c>
      <c r="G23" s="4">
        <v>17766</v>
      </c>
      <c r="H23" s="4">
        <v>26157</v>
      </c>
      <c r="I23" s="4">
        <v>6687</v>
      </c>
      <c r="J23" s="4">
        <v>402</v>
      </c>
      <c r="K23" s="4">
        <v>640</v>
      </c>
      <c r="L23" s="4">
        <f t="shared" si="2"/>
        <v>201494</v>
      </c>
    </row>
    <row r="24" spans="2:12" ht="16.5">
      <c r="B24" s="3" t="s">
        <v>47</v>
      </c>
      <c r="C24" s="4">
        <v>266890</v>
      </c>
      <c r="D24" s="4">
        <v>60154</v>
      </c>
      <c r="E24" s="4">
        <v>10730</v>
      </c>
      <c r="F24" s="4">
        <v>25156</v>
      </c>
      <c r="G24" s="4">
        <v>62674</v>
      </c>
      <c r="H24" s="4">
        <v>78893</v>
      </c>
      <c r="I24" s="4">
        <v>14306</v>
      </c>
      <c r="J24" s="4">
        <v>1401</v>
      </c>
      <c r="K24" s="4">
        <v>202</v>
      </c>
      <c r="L24" s="4">
        <f t="shared" si="2"/>
        <v>520406</v>
      </c>
    </row>
    <row r="25" spans="2:12" ht="16.5">
      <c r="B25" s="3" t="s">
        <v>21</v>
      </c>
      <c r="C25" s="4">
        <v>446994</v>
      </c>
      <c r="D25" s="4">
        <v>197913</v>
      </c>
      <c r="E25" s="4">
        <v>79730</v>
      </c>
      <c r="F25" s="4">
        <v>88464</v>
      </c>
      <c r="G25" s="4">
        <v>125111</v>
      </c>
      <c r="H25" s="4">
        <v>122541</v>
      </c>
      <c r="I25" s="4">
        <v>31703</v>
      </c>
      <c r="J25" s="4">
        <v>4169</v>
      </c>
      <c r="K25" s="4">
        <v>39</v>
      </c>
      <c r="L25" s="4">
        <f t="shared" si="2"/>
        <v>1096664</v>
      </c>
    </row>
    <row r="26" spans="2:12" ht="16.5">
      <c r="B26" s="3" t="s">
        <v>22</v>
      </c>
      <c r="C26" s="4">
        <v>13855</v>
      </c>
      <c r="D26" s="4">
        <v>4347</v>
      </c>
      <c r="E26" s="4">
        <v>1328</v>
      </c>
      <c r="F26" s="4">
        <v>1822</v>
      </c>
      <c r="G26" s="4">
        <v>3945</v>
      </c>
      <c r="H26" s="4">
        <v>3369</v>
      </c>
      <c r="I26" s="4">
        <v>1105</v>
      </c>
      <c r="J26" s="4">
        <v>0</v>
      </c>
      <c r="K26" s="4">
        <v>0</v>
      </c>
      <c r="L26" s="4">
        <f t="shared" si="2"/>
        <v>29771</v>
      </c>
    </row>
    <row r="27" spans="2:12" ht="16.5">
      <c r="B27" s="3" t="s">
        <v>23</v>
      </c>
      <c r="C27" s="4">
        <v>696427</v>
      </c>
      <c r="D27" s="4">
        <v>218356</v>
      </c>
      <c r="E27" s="4">
        <v>86807</v>
      </c>
      <c r="F27" s="4">
        <v>98575</v>
      </c>
      <c r="G27" s="4">
        <v>149753</v>
      </c>
      <c r="H27" s="4">
        <v>160758</v>
      </c>
      <c r="I27" s="4">
        <v>35308</v>
      </c>
      <c r="J27" s="4">
        <v>7385</v>
      </c>
      <c r="K27" s="4">
        <v>51</v>
      </c>
      <c r="L27" s="4">
        <f t="shared" si="2"/>
        <v>1453420</v>
      </c>
    </row>
    <row r="28" spans="2:12" ht="16.5">
      <c r="B28" s="3" t="s">
        <v>24</v>
      </c>
      <c r="C28" s="4">
        <v>51572</v>
      </c>
      <c r="D28" s="4">
        <v>11738</v>
      </c>
      <c r="E28" s="4">
        <v>3089</v>
      </c>
      <c r="F28" s="4">
        <v>3173</v>
      </c>
      <c r="G28" s="4">
        <v>9223</v>
      </c>
      <c r="H28" s="4">
        <v>15156</v>
      </c>
      <c r="I28" s="4">
        <v>2743</v>
      </c>
      <c r="J28" s="4">
        <v>395</v>
      </c>
      <c r="K28" s="4">
        <v>16</v>
      </c>
      <c r="L28" s="4">
        <f t="shared" si="2"/>
        <v>97105</v>
      </c>
    </row>
    <row r="29" spans="2:12" ht="16.5">
      <c r="B29" s="3" t="s">
        <v>25</v>
      </c>
      <c r="C29" s="4">
        <v>2606397</v>
      </c>
      <c r="D29" s="4">
        <v>981012</v>
      </c>
      <c r="E29" s="4">
        <v>541913</v>
      </c>
      <c r="F29" s="4">
        <v>718453</v>
      </c>
      <c r="G29" s="4">
        <v>695247</v>
      </c>
      <c r="H29" s="4">
        <v>728622</v>
      </c>
      <c r="I29" s="4">
        <v>105831</v>
      </c>
      <c r="J29" s="4">
        <v>14398</v>
      </c>
      <c r="K29" s="4">
        <v>166</v>
      </c>
      <c r="L29" s="4">
        <f t="shared" si="2"/>
        <v>6392039</v>
      </c>
    </row>
    <row r="30" spans="2:12" ht="16.5">
      <c r="B30" s="3" t="s">
        <v>26</v>
      </c>
      <c r="C30" s="4">
        <v>597350</v>
      </c>
      <c r="D30" s="4">
        <v>221300</v>
      </c>
      <c r="E30" s="4">
        <v>78794</v>
      </c>
      <c r="F30" s="4">
        <v>131217</v>
      </c>
      <c r="G30" s="4">
        <v>163984</v>
      </c>
      <c r="H30" s="4">
        <v>161128</v>
      </c>
      <c r="I30" s="4">
        <v>32431</v>
      </c>
      <c r="J30" s="4">
        <v>3639</v>
      </c>
      <c r="K30" s="4">
        <v>177</v>
      </c>
      <c r="L30" s="4">
        <f t="shared" si="2"/>
        <v>1390020</v>
      </c>
    </row>
    <row r="31" spans="2:12" ht="16.5">
      <c r="B31" s="3" t="s">
        <v>27</v>
      </c>
      <c r="C31" s="4">
        <v>20307</v>
      </c>
      <c r="D31" s="4">
        <v>5081</v>
      </c>
      <c r="E31" s="4">
        <v>1412</v>
      </c>
      <c r="F31" s="4">
        <v>2192</v>
      </c>
      <c r="G31" s="4">
        <v>5123</v>
      </c>
      <c r="H31" s="4">
        <v>5619</v>
      </c>
      <c r="I31" s="4">
        <v>1221</v>
      </c>
      <c r="J31" s="4">
        <v>4</v>
      </c>
      <c r="K31" s="4">
        <v>2</v>
      </c>
      <c r="L31" s="4">
        <f t="shared" si="2"/>
        <v>40961</v>
      </c>
    </row>
    <row r="32" spans="2:12" ht="16.5">
      <c r="B32" s="3" t="s">
        <v>48</v>
      </c>
      <c r="C32" s="4">
        <v>61827</v>
      </c>
      <c r="D32" s="4">
        <v>26172</v>
      </c>
      <c r="E32" s="4">
        <v>8829</v>
      </c>
      <c r="F32" s="4">
        <v>13795</v>
      </c>
      <c r="G32" s="4">
        <v>18392</v>
      </c>
      <c r="H32" s="4">
        <v>15935</v>
      </c>
      <c r="I32" s="4">
        <v>4692</v>
      </c>
      <c r="J32" s="4">
        <v>1091</v>
      </c>
      <c r="K32" s="4">
        <v>120</v>
      </c>
      <c r="L32" s="4">
        <f t="shared" si="2"/>
        <v>150853</v>
      </c>
    </row>
    <row r="33" spans="2:12" ht="16.5">
      <c r="B33" s="8" t="s">
        <v>28</v>
      </c>
      <c r="C33" s="14">
        <f>SUM(C10:C32)</f>
        <v>22381764</v>
      </c>
      <c r="D33" s="14">
        <f aca="true" t="shared" si="3" ref="D33:L33">SUM(D10:D32)</f>
        <v>7424661</v>
      </c>
      <c r="E33" s="14">
        <f t="shared" si="3"/>
        <v>2983521</v>
      </c>
      <c r="F33" s="14">
        <f t="shared" si="3"/>
        <v>4050331</v>
      </c>
      <c r="G33" s="14">
        <f t="shared" si="3"/>
        <v>6513358</v>
      </c>
      <c r="H33" s="14">
        <f t="shared" si="3"/>
        <v>6845000</v>
      </c>
      <c r="I33" s="14">
        <f t="shared" si="3"/>
        <v>1056166</v>
      </c>
      <c r="J33" s="14">
        <f t="shared" si="3"/>
        <v>162654</v>
      </c>
      <c r="K33" s="14">
        <f t="shared" si="3"/>
        <v>12381</v>
      </c>
      <c r="L33" s="14">
        <f t="shared" si="3"/>
        <v>51429836</v>
      </c>
    </row>
    <row r="34" ht="16.5">
      <c r="B34" s="5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L34"/>
  <sheetViews>
    <sheetView showGridLines="0" zoomScale="90" zoomScaleNormal="90" zoomScalePageLayoutView="0" workbookViewId="0" topLeftCell="A1">
      <pane ySplit="9" topLeftCell="BM10" activePane="bottomLeft" state="frozen"/>
      <selection pane="topLeft" activeCell="A1" sqref="A1"/>
      <selection pane="bottomLeft" activeCell="C13" sqref="C13"/>
    </sheetView>
  </sheetViews>
  <sheetFormatPr defaultColWidth="11.421875" defaultRowHeight="15"/>
  <cols>
    <col min="1" max="1" width="3.28125" style="1" customWidth="1"/>
    <col min="2" max="2" width="24.7109375" style="1" customWidth="1"/>
    <col min="3" max="12" width="13.7109375" style="1" customWidth="1"/>
    <col min="13" max="16384" width="11.421875" style="1" customWidth="1"/>
  </cols>
  <sheetData>
    <row r="2" spans="2:12" ht="16.5">
      <c r="B2" s="6" t="s">
        <v>69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7.25">
      <c r="B3" s="11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30</v>
      </c>
      <c r="K3" s="7" t="s">
        <v>9</v>
      </c>
      <c r="L3" s="7" t="s">
        <v>43</v>
      </c>
    </row>
    <row r="4" spans="2:12" ht="16.5">
      <c r="B4" s="1" t="s">
        <v>70</v>
      </c>
      <c r="C4" s="12">
        <f>+'2015'!C33</f>
        <v>22381764</v>
      </c>
      <c r="D4" s="12">
        <f>+'2015'!D33</f>
        <v>7424661</v>
      </c>
      <c r="E4" s="12">
        <f>+'2015'!E33</f>
        <v>2983521</v>
      </c>
      <c r="F4" s="12">
        <f>+'2015'!F33</f>
        <v>4050331</v>
      </c>
      <c r="G4" s="12">
        <f>+'2015'!G33</f>
        <v>6513358</v>
      </c>
      <c r="H4" s="12">
        <f>+'2015'!H33</f>
        <v>6845000</v>
      </c>
      <c r="I4" s="12">
        <f>+'2015'!I33</f>
        <v>1056166</v>
      </c>
      <c r="J4" s="12">
        <f>+'2015'!J33</f>
        <v>162654</v>
      </c>
      <c r="K4" s="12">
        <f>+'2015'!K33</f>
        <v>12381</v>
      </c>
      <c r="L4" s="12">
        <f>+'2015'!L33</f>
        <v>51429836</v>
      </c>
    </row>
    <row r="5" spans="2:12" ht="16.5">
      <c r="B5" s="1" t="s">
        <v>51</v>
      </c>
      <c r="C5" s="12">
        <f>+C33-C4</f>
        <v>564088</v>
      </c>
      <c r="D5" s="12">
        <f>+D33-D4</f>
        <v>120598</v>
      </c>
      <c r="E5" s="12">
        <f aca="true" t="shared" si="0" ref="E5:L5">+E33-E4</f>
        <v>-159789</v>
      </c>
      <c r="F5" s="12">
        <f t="shared" si="0"/>
        <v>-98011</v>
      </c>
      <c r="G5" s="12">
        <f t="shared" si="0"/>
        <v>363248</v>
      </c>
      <c r="H5" s="12">
        <f t="shared" si="0"/>
        <v>385931</v>
      </c>
      <c r="I5" s="12">
        <f t="shared" si="0"/>
        <v>8996</v>
      </c>
      <c r="J5" s="12">
        <f t="shared" si="0"/>
        <v>22293</v>
      </c>
      <c r="K5" s="12">
        <f t="shared" si="0"/>
        <v>-412</v>
      </c>
      <c r="L5" s="12">
        <f t="shared" si="0"/>
        <v>1206942</v>
      </c>
    </row>
    <row r="6" spans="2:12" ht="16.5">
      <c r="B6" s="1" t="s">
        <v>52</v>
      </c>
      <c r="C6" s="13">
        <f>+C5/C4</f>
        <v>0.025203017956940302</v>
      </c>
      <c r="D6" s="13">
        <f aca="true" t="shared" si="1" ref="D6:L6">+D5/D4</f>
        <v>0.01624289647702434</v>
      </c>
      <c r="E6" s="13">
        <f t="shared" si="1"/>
        <v>-0.05355718964270739</v>
      </c>
      <c r="F6" s="13">
        <f t="shared" si="1"/>
        <v>-0.024198269227872982</v>
      </c>
      <c r="G6" s="13">
        <f t="shared" si="1"/>
        <v>0.05576969667566254</v>
      </c>
      <c r="H6" s="13">
        <f t="shared" si="1"/>
        <v>0.05638144631117604</v>
      </c>
      <c r="I6" s="13">
        <f t="shared" si="1"/>
        <v>0.0085176004529591</v>
      </c>
      <c r="J6" s="13">
        <f t="shared" si="1"/>
        <v>0.13705780368143422</v>
      </c>
      <c r="K6" s="13">
        <f t="shared" si="1"/>
        <v>-0.033276795089249654</v>
      </c>
      <c r="L6" s="13">
        <f t="shared" si="1"/>
        <v>0.023467739621024653</v>
      </c>
    </row>
    <row r="8" spans="2:12" ht="15.75" customHeight="1">
      <c r="B8" s="6" t="s">
        <v>29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17.25">
      <c r="B9" s="11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30</v>
      </c>
      <c r="K9" s="7" t="s">
        <v>9</v>
      </c>
      <c r="L9" s="7" t="s">
        <v>43</v>
      </c>
    </row>
    <row r="10" spans="2:12" ht="16.5">
      <c r="B10" s="9" t="s">
        <v>10</v>
      </c>
      <c r="C10" s="2">
        <v>7858481</v>
      </c>
      <c r="D10" s="2">
        <v>2294773</v>
      </c>
      <c r="E10" s="2">
        <v>605064</v>
      </c>
      <c r="F10" s="2">
        <v>928672</v>
      </c>
      <c r="G10" s="2">
        <v>2807177</v>
      </c>
      <c r="H10" s="2">
        <v>2997438</v>
      </c>
      <c r="I10" s="2">
        <v>338405</v>
      </c>
      <c r="J10" s="2">
        <v>74018</v>
      </c>
      <c r="K10" s="2">
        <v>901</v>
      </c>
      <c r="L10" s="2">
        <v>17904929</v>
      </c>
    </row>
    <row r="11" spans="2:12" ht="16.5">
      <c r="B11" s="3" t="s">
        <v>11</v>
      </c>
      <c r="C11" s="4">
        <v>111381</v>
      </c>
      <c r="D11" s="4">
        <v>41321</v>
      </c>
      <c r="E11" s="4">
        <v>11581</v>
      </c>
      <c r="F11" s="4">
        <v>22006</v>
      </c>
      <c r="G11" s="4">
        <v>32046</v>
      </c>
      <c r="H11" s="4">
        <v>27054</v>
      </c>
      <c r="I11" s="4">
        <v>8129</v>
      </c>
      <c r="J11" s="4">
        <v>131</v>
      </c>
      <c r="K11" s="4">
        <v>49</v>
      </c>
      <c r="L11" s="4">
        <v>253698</v>
      </c>
    </row>
    <row r="12" spans="2:12" ht="16.5">
      <c r="B12" s="3" t="s">
        <v>12</v>
      </c>
      <c r="C12" s="4">
        <v>1228765</v>
      </c>
      <c r="D12" s="4">
        <v>386008</v>
      </c>
      <c r="E12" s="4">
        <v>122808</v>
      </c>
      <c r="F12" s="4">
        <v>198424</v>
      </c>
      <c r="G12" s="4">
        <v>322826</v>
      </c>
      <c r="H12" s="4">
        <v>327659</v>
      </c>
      <c r="I12" s="4">
        <v>65395</v>
      </c>
      <c r="J12" s="4">
        <v>16117</v>
      </c>
      <c r="K12" s="4">
        <v>678</v>
      </c>
      <c r="L12" s="4">
        <v>2668680</v>
      </c>
    </row>
    <row r="13" spans="2:12" ht="16.5">
      <c r="B13" s="3" t="s">
        <v>13</v>
      </c>
      <c r="C13" s="4">
        <v>98010</v>
      </c>
      <c r="D13" s="4">
        <v>24845</v>
      </c>
      <c r="E13" s="4">
        <v>9200</v>
      </c>
      <c r="F13" s="4">
        <v>9338</v>
      </c>
      <c r="G13" s="4">
        <v>30166</v>
      </c>
      <c r="H13" s="4">
        <v>34094</v>
      </c>
      <c r="I13" s="4">
        <v>5239</v>
      </c>
      <c r="J13" s="4">
        <v>689</v>
      </c>
      <c r="K13" s="4">
        <v>563</v>
      </c>
      <c r="L13" s="4">
        <v>212144</v>
      </c>
    </row>
    <row r="14" spans="2:12" ht="16.5">
      <c r="B14" s="3" t="s">
        <v>44</v>
      </c>
      <c r="C14" s="4">
        <v>1848933</v>
      </c>
      <c r="D14" s="4">
        <v>793604</v>
      </c>
      <c r="E14" s="4">
        <v>244345</v>
      </c>
      <c r="F14" s="4">
        <v>472779</v>
      </c>
      <c r="G14" s="4">
        <v>601798</v>
      </c>
      <c r="H14" s="4">
        <v>626181</v>
      </c>
      <c r="I14" s="4">
        <v>78164</v>
      </c>
      <c r="J14" s="4">
        <v>14319</v>
      </c>
      <c r="K14" s="4">
        <v>31</v>
      </c>
      <c r="L14" s="4">
        <v>4680154</v>
      </c>
    </row>
    <row r="15" spans="2:12" ht="16.5">
      <c r="B15" s="3" t="s">
        <v>14</v>
      </c>
      <c r="C15" s="4">
        <v>2310485</v>
      </c>
      <c r="D15" s="4">
        <v>798958</v>
      </c>
      <c r="E15" s="4">
        <v>329893</v>
      </c>
      <c r="F15" s="4">
        <v>345178</v>
      </c>
      <c r="G15" s="4">
        <v>520755</v>
      </c>
      <c r="H15" s="4">
        <v>580799</v>
      </c>
      <c r="I15" s="4">
        <v>120044</v>
      </c>
      <c r="J15" s="4">
        <v>1724</v>
      </c>
      <c r="K15" s="4">
        <v>79</v>
      </c>
      <c r="L15" s="4">
        <v>5007915</v>
      </c>
    </row>
    <row r="16" spans="2:12" ht="16.5">
      <c r="B16" s="3" t="s">
        <v>45</v>
      </c>
      <c r="C16" s="4">
        <v>1842210</v>
      </c>
      <c r="D16" s="4">
        <v>581499</v>
      </c>
      <c r="E16" s="4">
        <v>333272</v>
      </c>
      <c r="F16" s="4">
        <v>360535</v>
      </c>
      <c r="G16" s="4">
        <v>532447</v>
      </c>
      <c r="H16" s="4">
        <v>547886</v>
      </c>
      <c r="I16" s="4">
        <v>84315</v>
      </c>
      <c r="J16" s="4">
        <v>15185</v>
      </c>
      <c r="K16" s="4">
        <v>3</v>
      </c>
      <c r="L16" s="4">
        <v>4297352</v>
      </c>
    </row>
    <row r="17" spans="2:12" ht="16.5">
      <c r="B17" s="3" t="s">
        <v>15</v>
      </c>
      <c r="C17" s="4">
        <v>806016</v>
      </c>
      <c r="D17" s="4">
        <v>287633</v>
      </c>
      <c r="E17" s="4">
        <v>70761</v>
      </c>
      <c r="F17" s="4">
        <v>148070</v>
      </c>
      <c r="G17" s="4">
        <v>198717</v>
      </c>
      <c r="H17" s="4">
        <v>189845</v>
      </c>
      <c r="I17" s="4">
        <v>42863</v>
      </c>
      <c r="J17" s="4">
        <v>4647</v>
      </c>
      <c r="K17" s="4">
        <v>580</v>
      </c>
      <c r="L17" s="4">
        <v>1749132</v>
      </c>
    </row>
    <row r="18" spans="2:12" ht="16.5">
      <c r="B18" s="3" t="s">
        <v>16</v>
      </c>
      <c r="C18" s="4">
        <v>45812</v>
      </c>
      <c r="D18" s="4">
        <v>20338</v>
      </c>
      <c r="E18" s="4">
        <v>9080</v>
      </c>
      <c r="F18" s="4">
        <v>10303</v>
      </c>
      <c r="G18" s="4">
        <v>13736</v>
      </c>
      <c r="H18" s="4">
        <v>10778</v>
      </c>
      <c r="I18" s="4">
        <v>3768</v>
      </c>
      <c r="J18" s="4">
        <v>47</v>
      </c>
      <c r="K18" s="4">
        <v>14</v>
      </c>
      <c r="L18" s="4">
        <v>113876</v>
      </c>
    </row>
    <row r="19" spans="2:12" ht="16.5">
      <c r="B19" s="3" t="s">
        <v>17</v>
      </c>
      <c r="C19" s="4">
        <v>1311253</v>
      </c>
      <c r="D19" s="4">
        <v>374245</v>
      </c>
      <c r="E19" s="4">
        <v>267888</v>
      </c>
      <c r="F19" s="4">
        <v>298304</v>
      </c>
      <c r="G19" s="4">
        <v>388626</v>
      </c>
      <c r="H19" s="4">
        <v>390363</v>
      </c>
      <c r="I19" s="4">
        <v>53299</v>
      </c>
      <c r="J19" s="4">
        <v>10588</v>
      </c>
      <c r="K19" s="4">
        <v>83</v>
      </c>
      <c r="L19" s="4">
        <v>3094649</v>
      </c>
    </row>
    <row r="20" spans="2:12" ht="16.5">
      <c r="B20" s="3" t="s">
        <v>18</v>
      </c>
      <c r="C20" s="4">
        <v>80688</v>
      </c>
      <c r="D20" s="4">
        <v>26256</v>
      </c>
      <c r="E20" s="4">
        <v>4197</v>
      </c>
      <c r="F20" s="4">
        <v>11633</v>
      </c>
      <c r="G20" s="4">
        <v>17973</v>
      </c>
      <c r="H20" s="4">
        <v>19333</v>
      </c>
      <c r="I20" s="4">
        <v>5293</v>
      </c>
      <c r="J20" s="4">
        <v>508</v>
      </c>
      <c r="K20" s="4">
        <v>17</v>
      </c>
      <c r="L20" s="4">
        <v>165898</v>
      </c>
    </row>
    <row r="21" spans="2:12" ht="16.5">
      <c r="B21" s="3" t="s">
        <v>19</v>
      </c>
      <c r="C21" s="4">
        <v>224745</v>
      </c>
      <c r="D21" s="4">
        <v>46853</v>
      </c>
      <c r="E21" s="4">
        <v>13127</v>
      </c>
      <c r="F21" s="4">
        <v>16702</v>
      </c>
      <c r="G21" s="4">
        <v>53501</v>
      </c>
      <c r="H21" s="4">
        <v>53529</v>
      </c>
      <c r="I21" s="4">
        <v>14557</v>
      </c>
      <c r="J21" s="4">
        <v>1878</v>
      </c>
      <c r="K21" s="4">
        <v>370</v>
      </c>
      <c r="L21" s="4">
        <v>425262</v>
      </c>
    </row>
    <row r="22" spans="2:12" ht="16.5">
      <c r="B22" s="3" t="s">
        <v>20</v>
      </c>
      <c r="C22" s="4">
        <v>189825</v>
      </c>
      <c r="D22" s="4">
        <v>76545</v>
      </c>
      <c r="E22" s="4">
        <v>27769</v>
      </c>
      <c r="F22" s="4">
        <v>37517</v>
      </c>
      <c r="G22" s="4">
        <v>41650</v>
      </c>
      <c r="H22" s="4">
        <v>44374</v>
      </c>
      <c r="I22" s="4">
        <v>10614</v>
      </c>
      <c r="J22" s="4">
        <v>744</v>
      </c>
      <c r="K22" s="4">
        <v>6706</v>
      </c>
      <c r="L22" s="4">
        <v>435744</v>
      </c>
    </row>
    <row r="23" spans="2:12" ht="16.5">
      <c r="B23" s="3" t="s">
        <v>46</v>
      </c>
      <c r="C23" s="4">
        <v>111574</v>
      </c>
      <c r="D23" s="4">
        <v>28729</v>
      </c>
      <c r="E23" s="4">
        <v>4257</v>
      </c>
      <c r="F23" s="4">
        <v>10163</v>
      </c>
      <c r="G23" s="4">
        <v>18394</v>
      </c>
      <c r="H23" s="4">
        <v>28346</v>
      </c>
      <c r="I23" s="4">
        <v>6527</v>
      </c>
      <c r="J23" s="4">
        <v>836</v>
      </c>
      <c r="K23" s="4">
        <v>656</v>
      </c>
      <c r="L23" s="4">
        <v>209482</v>
      </c>
    </row>
    <row r="24" spans="2:12" ht="16.5">
      <c r="B24" s="3" t="s">
        <v>47</v>
      </c>
      <c r="C24" s="4">
        <v>296784</v>
      </c>
      <c r="D24" s="4">
        <v>66120</v>
      </c>
      <c r="E24" s="4">
        <v>11759</v>
      </c>
      <c r="F24" s="4">
        <v>23636</v>
      </c>
      <c r="G24" s="4">
        <v>72130</v>
      </c>
      <c r="H24" s="4">
        <v>90930</v>
      </c>
      <c r="I24" s="4">
        <v>15034</v>
      </c>
      <c r="J24" s="4">
        <v>2729</v>
      </c>
      <c r="K24" s="4">
        <v>210</v>
      </c>
      <c r="L24" s="4">
        <v>579332</v>
      </c>
    </row>
    <row r="25" spans="2:12" ht="16.5">
      <c r="B25" s="3" t="s">
        <v>21</v>
      </c>
      <c r="C25" s="4">
        <v>466919</v>
      </c>
      <c r="D25" s="4">
        <v>215123</v>
      </c>
      <c r="E25" s="4">
        <v>84069</v>
      </c>
      <c r="F25" s="4">
        <v>112137</v>
      </c>
      <c r="G25" s="4">
        <v>130915</v>
      </c>
      <c r="H25" s="4">
        <v>124757</v>
      </c>
      <c r="I25" s="4">
        <v>30621</v>
      </c>
      <c r="J25" s="4">
        <v>9085</v>
      </c>
      <c r="K25" s="4">
        <v>189</v>
      </c>
      <c r="L25" s="4">
        <v>1173815</v>
      </c>
    </row>
    <row r="26" spans="2:12" ht="16.5">
      <c r="B26" s="3" t="s">
        <v>22</v>
      </c>
      <c r="C26" s="4">
        <v>16150</v>
      </c>
      <c r="D26" s="4">
        <v>4410</v>
      </c>
      <c r="E26" s="4">
        <v>2323</v>
      </c>
      <c r="F26" s="4">
        <v>2403</v>
      </c>
      <c r="G26" s="4">
        <v>4782</v>
      </c>
      <c r="H26" s="4">
        <v>4302</v>
      </c>
      <c r="I26" s="4">
        <v>1212</v>
      </c>
      <c r="J26" s="4">
        <v>10</v>
      </c>
      <c r="K26" s="4">
        <v>0</v>
      </c>
      <c r="L26" s="4">
        <v>35592</v>
      </c>
    </row>
    <row r="27" spans="2:12" ht="16.5">
      <c r="B27" s="3" t="s">
        <v>23</v>
      </c>
      <c r="C27" s="4">
        <v>738932</v>
      </c>
      <c r="D27" s="4">
        <v>233681</v>
      </c>
      <c r="E27" s="4">
        <v>89974</v>
      </c>
      <c r="F27" s="4">
        <v>110474</v>
      </c>
      <c r="G27" s="4">
        <v>174638</v>
      </c>
      <c r="H27" s="4">
        <v>188133</v>
      </c>
      <c r="I27" s="4">
        <v>36888</v>
      </c>
      <c r="J27" s="4">
        <v>8607</v>
      </c>
      <c r="K27" s="4">
        <v>116</v>
      </c>
      <c r="L27" s="4">
        <v>1581443</v>
      </c>
    </row>
    <row r="28" spans="2:12" ht="16.5">
      <c r="B28" s="3" t="s">
        <v>24</v>
      </c>
      <c r="C28" s="4">
        <v>53555</v>
      </c>
      <c r="D28" s="4">
        <v>12430</v>
      </c>
      <c r="E28" s="4">
        <v>3488</v>
      </c>
      <c r="F28" s="4">
        <v>3027</v>
      </c>
      <c r="G28" s="4">
        <v>8704</v>
      </c>
      <c r="H28" s="4">
        <v>13962</v>
      </c>
      <c r="I28" s="4">
        <v>2945</v>
      </c>
      <c r="J28" s="4">
        <v>248</v>
      </c>
      <c r="K28" s="4">
        <v>16</v>
      </c>
      <c r="L28" s="4">
        <v>98375</v>
      </c>
    </row>
    <row r="29" spans="2:12" ht="16.5">
      <c r="B29" s="3" t="s">
        <v>25</v>
      </c>
      <c r="C29" s="4">
        <v>2574864</v>
      </c>
      <c r="D29" s="4">
        <v>951971</v>
      </c>
      <c r="E29" s="4">
        <v>473879</v>
      </c>
      <c r="F29" s="4">
        <v>679985</v>
      </c>
      <c r="G29" s="4">
        <v>697255</v>
      </c>
      <c r="H29" s="4">
        <v>734810</v>
      </c>
      <c r="I29" s="4">
        <v>102429</v>
      </c>
      <c r="J29" s="4">
        <v>15608</v>
      </c>
      <c r="K29" s="4">
        <v>188</v>
      </c>
      <c r="L29" s="4">
        <v>6230989</v>
      </c>
    </row>
    <row r="30" spans="2:12" ht="16.5">
      <c r="B30" s="3" t="s">
        <v>26</v>
      </c>
      <c r="C30" s="4">
        <v>645562</v>
      </c>
      <c r="D30" s="4">
        <v>246821</v>
      </c>
      <c r="E30" s="4">
        <v>94075</v>
      </c>
      <c r="F30" s="4">
        <v>131300</v>
      </c>
      <c r="G30" s="4">
        <v>183785</v>
      </c>
      <c r="H30" s="4">
        <v>175725</v>
      </c>
      <c r="I30" s="4">
        <v>33548</v>
      </c>
      <c r="J30" s="4">
        <v>5620</v>
      </c>
      <c r="K30" s="4">
        <v>398</v>
      </c>
      <c r="L30" s="4">
        <v>1516834</v>
      </c>
    </row>
    <row r="31" spans="2:12" ht="16.5">
      <c r="B31" s="3" t="s">
        <v>27</v>
      </c>
      <c r="C31" s="4">
        <v>21026</v>
      </c>
      <c r="D31" s="4">
        <v>5341</v>
      </c>
      <c r="E31" s="4">
        <v>1853</v>
      </c>
      <c r="F31" s="4">
        <v>1765</v>
      </c>
      <c r="G31" s="4">
        <v>6276</v>
      </c>
      <c r="H31" s="4">
        <v>6480</v>
      </c>
      <c r="I31" s="4">
        <v>1338</v>
      </c>
      <c r="J31" s="4">
        <v>75</v>
      </c>
      <c r="K31" s="4">
        <v>0</v>
      </c>
      <c r="L31" s="4">
        <v>44154</v>
      </c>
    </row>
    <row r="32" spans="2:12" ht="16.5">
      <c r="B32" s="3" t="s">
        <v>48</v>
      </c>
      <c r="C32" s="4">
        <v>63879</v>
      </c>
      <c r="D32" s="4">
        <v>27754</v>
      </c>
      <c r="E32" s="4">
        <v>9068</v>
      </c>
      <c r="F32" s="4">
        <v>17968</v>
      </c>
      <c r="G32" s="4">
        <v>18308</v>
      </c>
      <c r="H32" s="4">
        <v>14153</v>
      </c>
      <c r="I32" s="4">
        <v>4534</v>
      </c>
      <c r="J32" s="4">
        <v>1534</v>
      </c>
      <c r="K32" s="4">
        <v>122</v>
      </c>
      <c r="L32" s="4">
        <v>157320</v>
      </c>
    </row>
    <row r="33" spans="2:12" ht="16.5">
      <c r="B33" s="8" t="s">
        <v>28</v>
      </c>
      <c r="C33" s="14">
        <v>22945852</v>
      </c>
      <c r="D33" s="14">
        <v>7545259</v>
      </c>
      <c r="E33" s="14">
        <v>2823732</v>
      </c>
      <c r="F33" s="14">
        <v>3952320</v>
      </c>
      <c r="G33" s="14">
        <v>6876606</v>
      </c>
      <c r="H33" s="14">
        <v>7230931</v>
      </c>
      <c r="I33" s="14">
        <v>1065162</v>
      </c>
      <c r="J33" s="14">
        <v>184947</v>
      </c>
      <c r="K33" s="14">
        <v>11969</v>
      </c>
      <c r="L33" s="14">
        <v>52636778</v>
      </c>
    </row>
    <row r="34" ht="16.5">
      <c r="B34" s="5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 Daniel Marchetti</dc:creator>
  <cp:keywords/>
  <dc:description/>
  <cp:lastModifiedBy>Stella</cp:lastModifiedBy>
  <dcterms:created xsi:type="dcterms:W3CDTF">2019-04-23T15:13:31Z</dcterms:created>
  <dcterms:modified xsi:type="dcterms:W3CDTF">2019-05-09T22:43:46Z</dcterms:modified>
  <cp:category/>
  <cp:version/>
  <cp:contentType/>
  <cp:contentStatus/>
</cp:coreProperties>
</file>